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0225"/>
  <workbookPr autoCompressPictures="0"/>
  <bookViews>
    <workbookView xWindow="0" yWindow="0" windowWidth="25600" windowHeight="13880"/>
  </bookViews>
  <sheets>
    <sheet name="Sheet1" sheetId="1" r:id="rId1"/>
    <sheet name="Sheet3" sheetId="3" r:id="rId2"/>
  </sheets>
  <definedNames>
    <definedName name="_xlnm.Print_Titles" localSheetId="0">Sheet1!$A:$A,Sheet1!$2:$3</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M29" i="1" l="1"/>
  <c r="G15" i="1"/>
  <c r="V58" i="1"/>
  <c r="S58" i="1"/>
  <c r="P58" i="1"/>
  <c r="J56" i="1"/>
  <c r="W27" i="1"/>
  <c r="J47" i="1"/>
  <c r="V60" i="1"/>
  <c r="S60" i="1"/>
  <c r="M60" i="1"/>
  <c r="V59" i="1"/>
  <c r="V63" i="1"/>
  <c r="S63" i="1"/>
  <c r="S59" i="1"/>
  <c r="M62" i="1"/>
  <c r="P63" i="1"/>
  <c r="P59" i="1"/>
  <c r="M59" i="1"/>
  <c r="M58" i="1"/>
  <c r="J60" i="1"/>
  <c r="J57" i="1"/>
  <c r="G56" i="1"/>
  <c r="V48" i="1"/>
  <c r="S48" i="1"/>
  <c r="S46" i="1"/>
  <c r="P48" i="1"/>
  <c r="P46" i="1"/>
  <c r="M48" i="1"/>
  <c r="M46" i="1"/>
  <c r="J46" i="1"/>
  <c r="G45" i="1"/>
  <c r="M35" i="1"/>
  <c r="M37" i="1"/>
  <c r="P35" i="1"/>
  <c r="S35" i="1"/>
  <c r="V35" i="1"/>
  <c r="P22" i="1"/>
  <c r="P23" i="1"/>
  <c r="P24" i="1"/>
  <c r="P26" i="1"/>
  <c r="S24" i="1"/>
  <c r="S23" i="1"/>
  <c r="S22" i="1"/>
  <c r="S21" i="1"/>
  <c r="S20" i="1"/>
  <c r="S19" i="1"/>
  <c r="S18" i="1"/>
  <c r="V18" i="1"/>
  <c r="V19" i="1"/>
  <c r="V20" i="1"/>
  <c r="V21" i="1"/>
  <c r="V22" i="1"/>
  <c r="V23" i="1"/>
  <c r="V24" i="1"/>
  <c r="S30" i="1"/>
  <c r="V32" i="1"/>
  <c r="S32" i="1"/>
  <c r="P32" i="1"/>
  <c r="J32" i="1"/>
  <c r="G31" i="1"/>
  <c r="P20" i="1"/>
  <c r="P19" i="1"/>
  <c r="P18" i="1"/>
  <c r="G5" i="1"/>
  <c r="J6" i="1"/>
  <c r="J8" i="1"/>
  <c r="M7" i="1"/>
  <c r="S7" i="1"/>
  <c r="P7" i="1"/>
  <c r="S14" i="1"/>
  <c r="P14" i="1"/>
  <c r="M16" i="1"/>
  <c r="M14" i="1"/>
  <c r="J14" i="1"/>
  <c r="G13" i="1"/>
  <c r="G12" i="1"/>
  <c r="P21" i="1"/>
  <c r="V29" i="1"/>
  <c r="V64" i="1"/>
  <c r="S29" i="1"/>
  <c r="S64" i="1"/>
  <c r="P29" i="1"/>
  <c r="P64" i="1"/>
  <c r="M64" i="1"/>
  <c r="J64" i="1"/>
  <c r="G64" i="1"/>
  <c r="W6" i="1"/>
  <c r="W7" i="1"/>
  <c r="W8" i="1"/>
  <c r="W10" i="1"/>
  <c r="W11" i="1"/>
  <c r="W12" i="1"/>
  <c r="W13" i="1"/>
  <c r="W14" i="1"/>
  <c r="W15" i="1"/>
  <c r="W16" i="1"/>
  <c r="W17" i="1"/>
  <c r="W18" i="1"/>
  <c r="W19" i="1"/>
  <c r="W20" i="1"/>
  <c r="W21" i="1"/>
  <c r="W22" i="1"/>
  <c r="W23" i="1"/>
  <c r="W24" i="1"/>
  <c r="W26" i="1"/>
  <c r="W28" i="1"/>
  <c r="W29" i="1"/>
  <c r="W30" i="1"/>
  <c r="W31" i="1"/>
  <c r="W32" i="1"/>
  <c r="W35" i="1"/>
  <c r="W37" i="1"/>
  <c r="W38" i="1"/>
  <c r="W44" i="1"/>
  <c r="W45" i="1"/>
  <c r="W46" i="1"/>
  <c r="W48" i="1"/>
  <c r="W49" i="1"/>
  <c r="W52" i="1"/>
  <c r="W53" i="1"/>
  <c r="W54" i="1"/>
  <c r="W55" i="1"/>
  <c r="W56" i="1"/>
  <c r="W57" i="1"/>
  <c r="W58" i="1"/>
  <c r="W59" i="1"/>
  <c r="W60" i="1"/>
  <c r="W62" i="1"/>
  <c r="W63" i="1"/>
  <c r="W64" i="1"/>
  <c r="W5" i="1"/>
</calcChain>
</file>

<file path=xl/sharedStrings.xml><?xml version="1.0" encoding="utf-8"?>
<sst xmlns="http://schemas.openxmlformats.org/spreadsheetml/2006/main" count="229" uniqueCount="129">
  <si>
    <t>OP</t>
  </si>
  <si>
    <t>July - Sep 2013</t>
  </si>
  <si>
    <t>Oct- Dec 2013</t>
  </si>
  <si>
    <t>HEF (Dissemination- Meeting)</t>
  </si>
  <si>
    <t>Contract out with a private/non-government organization the development and implementation of marketing plan</t>
  </si>
  <si>
    <t>Contract with the Institute of the Health Economics the conduct of the health financing research including fiscal space analysis; benefits coverage options; and provider  contracting and payment options</t>
  </si>
  <si>
    <t>Contract out with an independent organization the  monitoring and evaluation of the health care financing strategy</t>
  </si>
  <si>
    <t>Marketing and communication plan approved and implemented</t>
  </si>
  <si>
    <t>Studies on the basic benefit packages including  premium rates and provider payment methods completed and submitted to the HCFS Advisory Council</t>
  </si>
  <si>
    <t>Need-based allocation system approved and implemented</t>
  </si>
  <si>
    <t>Web-based medicine procurement and distribution system deployed and utilized</t>
  </si>
  <si>
    <t>Independent M and E system in place</t>
  </si>
  <si>
    <t>Monthly assembly of the HCFS Stakeholder Alliance</t>
  </si>
  <si>
    <t>Organize HCFS Stakeholder Alliance led by the GNSP  of the HEU</t>
  </si>
  <si>
    <t>Collection of mandatory premium contributions by the formal sector started</t>
  </si>
  <si>
    <t>Contracting of hospitals and health facilities rolled out nationally</t>
  </si>
  <si>
    <t>Payment of covered services in contracted hospitals</t>
  </si>
  <si>
    <t>Audit of contracted hospitals and health faciltities as to compliance with rules and regulations</t>
  </si>
  <si>
    <t>Benefit package approved and implemented</t>
  </si>
  <si>
    <t>Membership database build up and production and distribution of ID cards started</t>
  </si>
  <si>
    <t>HEF (Conduct Research)</t>
  </si>
  <si>
    <t>New OP</t>
  </si>
  <si>
    <t>Quantity</t>
  </si>
  <si>
    <t>Unit Cost</t>
  </si>
  <si>
    <t>Total</t>
  </si>
  <si>
    <t>HCFS National Workshops</t>
  </si>
  <si>
    <t>HCFS Division-level workshops</t>
  </si>
  <si>
    <t xml:space="preserve">Division-level HCFS Stakeholder alliances organized </t>
  </si>
  <si>
    <t>Quarterly meetings of the HCFS Advisory Council</t>
  </si>
  <si>
    <t xml:space="preserve">Drafting and submission to the  MoHFW planning wing of the amended costed Operational plans (OP) related to HCFS implementation      </t>
  </si>
  <si>
    <t xml:space="preserve">Drafting and submission of the Amended and/or New costed Operational plans (OP) related to HCFS for incorporation in the revised Program Implementation Plan of the HPNSDP </t>
  </si>
  <si>
    <t>HEF (Consultancy)</t>
  </si>
  <si>
    <t>HEF (Research)</t>
  </si>
  <si>
    <t>DGHS-HIS &amp; e-health</t>
  </si>
  <si>
    <t>DGHS</t>
  </si>
  <si>
    <t>Conduct of regular meetings of the HCFS Efficiencies Unit</t>
  </si>
  <si>
    <t>NIPSOM OP</t>
  </si>
  <si>
    <t>DGHS Planning, Monitoring and Research OP</t>
  </si>
  <si>
    <t>DGHS Procurement, Logistics and Supply Management OP</t>
  </si>
  <si>
    <t>MNCAH OP</t>
  </si>
  <si>
    <t>GNSP-Research</t>
  </si>
  <si>
    <t>Jan-Jun 2014</t>
  </si>
  <si>
    <t>Jul- Dec 2014</t>
  </si>
  <si>
    <t>ACTIVITIES</t>
  </si>
  <si>
    <t>Conduct Dissemination Meetings with other Ministries, parliament members, employer groups, labour unions, NGOs and others</t>
  </si>
  <si>
    <t>Monthy meetings by the HCFS Coordination Team</t>
  </si>
  <si>
    <t>Organize HCFS Advisory Council with HEU as secretariat + organizational meeting</t>
  </si>
  <si>
    <t>Organize HCFS  Coordination team + organizational meeting</t>
  </si>
  <si>
    <t xml:space="preserve">Hiring of additional adminstrative staff for the HEF sub-unit of the Health Economics Unit (HEU) </t>
  </si>
  <si>
    <t xml:space="preserve">Hiring of additional technical staff for the HEF sub-unit of the Health Economics Unit (HEU) </t>
  </si>
  <si>
    <t>HEF (Staffing)</t>
  </si>
  <si>
    <t xml:space="preserve">New office space and equipment and addition running costs related to the additional technical and administrative staff </t>
  </si>
  <si>
    <t>HEF (Capital + Running Costs)</t>
  </si>
  <si>
    <t>HEF (development of policy briefs, strategies and options)</t>
  </si>
  <si>
    <t>Autonomous agency organized to conduct the the following activities</t>
  </si>
  <si>
    <t>Organize HCFS Efficiencies Unit led by the DGHS + organizational meeting</t>
  </si>
  <si>
    <t>LEAD</t>
  </si>
  <si>
    <t>HEU as secretariat</t>
  </si>
  <si>
    <t>Organization of an Autonomous HCFS government agency (as established by law) with governing board, management team, operations unit, technical services, regulatory unit, marketing unit, provider support unit and all other needed units</t>
  </si>
  <si>
    <t>HEU</t>
  </si>
  <si>
    <t>Health Secretary and HEU</t>
  </si>
  <si>
    <t>Health Secretary</t>
  </si>
  <si>
    <t>HCFS Coordination Team</t>
  </si>
  <si>
    <t>HCFS Advisory Council</t>
  </si>
  <si>
    <t>DGHIS-HIS</t>
  </si>
  <si>
    <t>New autonomous government agency</t>
  </si>
  <si>
    <t xml:space="preserve">Health Minister </t>
  </si>
  <si>
    <t>Contract out  the conduct of health care financing strategy-related legal and policy research and drafting of legislation, policies and guidelines</t>
  </si>
  <si>
    <t>CY 2015</t>
  </si>
  <si>
    <t>CY 2016</t>
  </si>
  <si>
    <t>NECESSARY LEGISLATION</t>
  </si>
  <si>
    <t>COORDINATION</t>
  </si>
  <si>
    <t>IMPLEMENTATION CAPACITY</t>
  </si>
  <si>
    <t>EFFICIENCIES</t>
  </si>
  <si>
    <t>NIPSOM</t>
  </si>
  <si>
    <t>MOHPW</t>
  </si>
  <si>
    <t>DHGS</t>
  </si>
  <si>
    <t>Demand side financing expanded to all facilities  (or integrated into the benefits paid by the SSK)</t>
  </si>
  <si>
    <t>HEU-GNSP</t>
  </si>
  <si>
    <t>Stakeholder Alliance</t>
  </si>
  <si>
    <t>PUBLIC SUPPORT</t>
  </si>
  <si>
    <t>TOTALS</t>
  </si>
  <si>
    <t>MoHFW</t>
  </si>
  <si>
    <t>new OP</t>
  </si>
  <si>
    <t>Parliament</t>
  </si>
  <si>
    <t>DGHS OP</t>
  </si>
  <si>
    <t>Law (No OP)</t>
  </si>
  <si>
    <t>Decree (no OP)</t>
  </si>
  <si>
    <t>Retention of incentives as allowed in the DSF scheme expanded to all types of incentives given to government health care providers</t>
  </si>
  <si>
    <t xml:space="preserve">Increase in the target number of hospitals that would be granted management automony from 3 per year to 20 per year </t>
  </si>
  <si>
    <t xml:space="preserve">Conduct Dissemination forums on the HCFS among MoHPW staff (including government personnel in the DGHS, DGFP, public hospitals and other MoHPW units) </t>
  </si>
  <si>
    <t xml:space="preserve">Setting up of HEU-Health Protection Fund (poor) field operations cell  including hiring of staff </t>
  </si>
  <si>
    <t>Setting up of HEU-Health Protection Fund (poor) central operations cell  including hiring of staff a</t>
  </si>
  <si>
    <t>Manage registration and regulation of the health pre-payment schemes not run by government</t>
  </si>
  <si>
    <t xml:space="preserve">Drafting of the Terms of Reference for the contracting out  of Health Care Financing Strategy-related technical activities </t>
  </si>
  <si>
    <t xml:space="preserve">Management training modules conducted in Upazilla and district government hospitals  </t>
  </si>
  <si>
    <t>Conduct dissemination forums for concerned stakeholders and the general public in all divisions</t>
  </si>
  <si>
    <t>Unit of Measure</t>
  </si>
  <si>
    <t>Meetings</t>
  </si>
  <si>
    <t>Policy paper</t>
  </si>
  <si>
    <t>Technical staff</t>
  </si>
  <si>
    <t>Adminstrative staff</t>
  </si>
  <si>
    <t>Technical and Administrative staff</t>
  </si>
  <si>
    <t>Lump sum</t>
  </si>
  <si>
    <t>Families</t>
  </si>
  <si>
    <t>Individual Consultancy contract</t>
  </si>
  <si>
    <t>Consultancy Firm contract</t>
  </si>
  <si>
    <t>Health Protection Fund (poor) premium subsidies for eligible poor families</t>
  </si>
  <si>
    <t>Launch of the Health Protection Fund (poor) scheme  in three sites</t>
  </si>
  <si>
    <t xml:space="preserve">Organization of offices related to the setting up of HEU Health Protection Fund (poor) field operations cell  </t>
  </si>
  <si>
    <t xml:space="preserve">Organization of offices related to the setting up of HEU Health Protection Fund (poor) central operations cell  </t>
  </si>
  <si>
    <t>Hospitals</t>
  </si>
  <si>
    <t>Forums</t>
  </si>
  <si>
    <t>Workshops</t>
  </si>
  <si>
    <t xml:space="preserve">MoHFW decree mandating the registration and regulation with the MoHFW (HEU) of health pre-payment schemes not run by government  </t>
  </si>
  <si>
    <t xml:space="preserve">Contracting for the drafting of manual of operations for the member management, health care provider contracting an payments, claims management and fund management based in the implementation of the Health Protection Fund (poor) </t>
  </si>
  <si>
    <t>GNSP Dissemination Meeting</t>
  </si>
  <si>
    <t>HEFDissemination</t>
  </si>
  <si>
    <t>Law passed on National Health Financing Strategy with mandatory formal sector, registration of independent health pre-payment schemes, and government subsidies for the poor</t>
  </si>
  <si>
    <t xml:space="preserve">MoHFW decree directing the pilot implementation of the Health Protection Fund for the poor </t>
  </si>
  <si>
    <t>Enterprise architecture, health data dictionary and other health data standards and connectivity rules  completed and approved</t>
  </si>
  <si>
    <t>Contract out with the local organization the development of management training modules and the conduct of management training (including financial management) of government health facilities</t>
  </si>
  <si>
    <t>DGHS Hospital Services Management OP</t>
  </si>
  <si>
    <t xml:space="preserve">Expansion on the activities related to Total Quality Management, Quality Assurance, Accreditation and Referral systems </t>
  </si>
  <si>
    <t>N/A</t>
  </si>
  <si>
    <t>see pages 15 and 16</t>
  </si>
  <si>
    <t xml:space="preserve">see pages 15 and 16 </t>
  </si>
  <si>
    <t>see pages 14 and 15</t>
  </si>
  <si>
    <t>"ANNEX C" -  COSTED HEALTH CARE FINANCING STRATEGY up to CY 2016 (in takas)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</si>
</sst>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22" x14ac:knownFonts="1">
    <font>
      <sz val="11"/>
      <color theme="1"/>
      <name val="Calibri"/>
      <family val="2"/>
      <scheme val="minor"/>
    </font>
    <font>
      <sz val="12"/>
      <color theme="1"/>
      <name val="Calibri"/>
      <family val="2"/>
      <scheme val="minor"/>
    </font>
    <font>
      <sz val="11"/>
      <name val="Calibri"/>
      <family val="2"/>
    </font>
    <font>
      <sz val="8"/>
      <name val="Calibri"/>
      <family val="2"/>
    </font>
    <font>
      <sz val="11"/>
      <color theme="1"/>
      <name val="Calibri"/>
      <family val="2"/>
      <scheme val="minor"/>
    </font>
    <font>
      <sz val="11"/>
      <color rgb="FF000000"/>
      <name val="Calibri"/>
      <scheme val="minor"/>
    </font>
    <font>
      <sz val="11"/>
      <name val="Calibri"/>
      <family val="2"/>
      <scheme val="minor"/>
    </font>
    <font>
      <i/>
      <sz val="10"/>
      <name val="Calibri"/>
      <scheme val="minor"/>
    </font>
    <font>
      <i/>
      <sz val="10"/>
      <color rgb="FF000000"/>
      <name val="Calibri"/>
      <scheme val="minor"/>
    </font>
    <font>
      <b/>
      <sz val="11"/>
      <color theme="1"/>
      <name val="Calibri"/>
      <family val="2"/>
      <scheme val="minor"/>
    </font>
    <font>
      <b/>
      <sz val="14"/>
      <color theme="1"/>
      <name val="Calibri"/>
      <scheme val="minor"/>
    </font>
    <font>
      <b/>
      <sz val="12"/>
      <color rgb="FF000000"/>
      <name val="Calibri"/>
      <family val="2"/>
      <scheme val="minor"/>
    </font>
    <font>
      <b/>
      <sz val="11"/>
      <color rgb="FF000000"/>
      <name val="Calibri"/>
      <family val="2"/>
      <scheme val="minor"/>
    </font>
    <font>
      <b/>
      <sz val="11"/>
      <name val="Calibri"/>
      <family val="2"/>
    </font>
    <font>
      <u/>
      <sz val="11"/>
      <color theme="10"/>
      <name val="Calibri"/>
      <family val="2"/>
      <scheme val="minor"/>
    </font>
    <font>
      <u/>
      <sz val="11"/>
      <color theme="11"/>
      <name val="Calibri"/>
      <family val="2"/>
      <scheme val="minor"/>
    </font>
    <font>
      <b/>
      <sz val="16"/>
      <color theme="1"/>
      <name val="Calibri"/>
      <scheme val="minor"/>
    </font>
    <font>
      <sz val="11"/>
      <color theme="0"/>
      <name val="Calibri"/>
      <scheme val="minor"/>
    </font>
    <font>
      <b/>
      <sz val="11"/>
      <color theme="0"/>
      <name val="Calibri"/>
      <scheme val="minor"/>
    </font>
    <font>
      <b/>
      <sz val="14"/>
      <color theme="0"/>
      <name val="Calibri"/>
      <scheme val="minor"/>
    </font>
    <font>
      <sz val="14"/>
      <color theme="0"/>
      <name val="Calibri"/>
      <scheme val="minor"/>
    </font>
    <font>
      <b/>
      <sz val="12"/>
      <color theme="1"/>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4"/>
        <bgColor indexed="64"/>
      </patternFill>
    </fill>
    <fill>
      <patternFill patternType="solid">
        <fgColor rgb="FFFFFF00"/>
        <bgColor indexed="64"/>
      </patternFill>
    </fill>
    <fill>
      <patternFill patternType="solid">
        <fgColor theme="0"/>
        <bgColor rgb="FF000000"/>
      </patternFill>
    </fill>
  </fills>
  <borders count="39">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style="thin">
        <color auto="1"/>
      </top>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diagonal/>
    </border>
    <border>
      <left style="thin">
        <color auto="1"/>
      </left>
      <right style="thick">
        <color auto="1"/>
      </right>
      <top/>
      <bottom/>
      <diagonal/>
    </border>
    <border>
      <left style="thin">
        <color auto="1"/>
      </left>
      <right style="thick">
        <color auto="1"/>
      </right>
      <top/>
      <bottom style="thin">
        <color auto="1"/>
      </bottom>
      <diagonal/>
    </border>
    <border>
      <left style="thick">
        <color auto="1"/>
      </left>
      <right style="thick">
        <color auto="1"/>
      </right>
      <top style="thin">
        <color auto="1"/>
      </top>
      <bottom style="thin">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right/>
      <top style="thin">
        <color auto="1"/>
      </top>
      <bottom/>
      <diagonal/>
    </border>
    <border>
      <left style="thick">
        <color auto="1"/>
      </left>
      <right style="thin">
        <color auto="1"/>
      </right>
      <top style="thin">
        <color auto="1"/>
      </top>
      <bottom/>
      <diagonal/>
    </border>
    <border>
      <left style="thick">
        <color auto="1"/>
      </left>
      <right style="thin">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style="thin">
        <color auto="1"/>
      </top>
      <bottom/>
      <diagonal/>
    </border>
    <border>
      <left style="thick">
        <color auto="1"/>
      </left>
      <right style="thick">
        <color auto="1"/>
      </right>
      <top/>
      <bottom/>
      <diagonal/>
    </border>
    <border>
      <left style="thick">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n">
        <color auto="1"/>
      </left>
      <right/>
      <top style="thick">
        <color auto="1"/>
      </top>
      <bottom style="thick">
        <color auto="1"/>
      </bottom>
      <diagonal/>
    </border>
    <border>
      <left/>
      <right/>
      <top style="thick">
        <color auto="1"/>
      </top>
      <bottom style="thick">
        <color auto="1"/>
      </bottom>
      <diagonal/>
    </border>
    <border>
      <left style="thick">
        <color auto="1"/>
      </left>
      <right style="thin">
        <color auto="1"/>
      </right>
      <top style="thin">
        <color auto="1"/>
      </top>
      <bottom style="thick">
        <color auto="1"/>
      </bottom>
      <diagonal/>
    </border>
  </borders>
  <cellStyleXfs count="26">
    <xf numFmtId="0" fontId="0" fillId="0" borderId="0"/>
    <xf numFmtId="43" fontId="4" fillId="0" borderId="0" applyFon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cellStyleXfs>
  <cellXfs count="202">
    <xf numFmtId="0" fontId="0" fillId="0" borderId="0" xfId="0"/>
    <xf numFmtId="164" fontId="5" fillId="2" borderId="1" xfId="1" applyNumberFormat="1" applyFont="1" applyFill="1" applyBorder="1" applyAlignment="1">
      <alignment horizontal="right" vertical="center" wrapText="1"/>
    </xf>
    <xf numFmtId="164" fontId="4" fillId="0" borderId="0" xfId="1" applyNumberFormat="1" applyFont="1" applyBorder="1" applyAlignment="1">
      <alignment wrapText="1"/>
    </xf>
    <xf numFmtId="164" fontId="4" fillId="0" borderId="0" xfId="1" applyNumberFormat="1" applyFont="1" applyAlignment="1">
      <alignment wrapText="1"/>
    </xf>
    <xf numFmtId="164" fontId="4" fillId="0" borderId="2" xfId="1" applyNumberFormat="1" applyFont="1" applyBorder="1" applyAlignment="1">
      <alignment horizontal="right" vertical="center" wrapText="1"/>
    </xf>
    <xf numFmtId="164" fontId="6" fillId="3" borderId="2" xfId="1" applyNumberFormat="1" applyFont="1" applyFill="1" applyBorder="1" applyAlignment="1">
      <alignment horizontal="left" vertical="center" wrapText="1" readingOrder="1"/>
    </xf>
    <xf numFmtId="164" fontId="6" fillId="3" borderId="2" xfId="1" applyNumberFormat="1" applyFont="1" applyFill="1" applyBorder="1" applyAlignment="1">
      <alignment horizontal="center" vertical="center" wrapText="1" readingOrder="1"/>
    </xf>
    <xf numFmtId="164" fontId="4" fillId="3" borderId="2" xfId="1" applyNumberFormat="1" applyFont="1" applyFill="1" applyBorder="1" applyAlignment="1">
      <alignment horizontal="right" vertical="center" wrapText="1"/>
    </xf>
    <xf numFmtId="164" fontId="6" fillId="4" borderId="2" xfId="1" applyNumberFormat="1" applyFont="1" applyFill="1" applyBorder="1" applyAlignment="1">
      <alignment horizontal="center" vertical="center" wrapText="1" readingOrder="1"/>
    </xf>
    <xf numFmtId="164" fontId="4" fillId="4" borderId="2" xfId="1" applyNumberFormat="1" applyFont="1" applyFill="1" applyBorder="1" applyAlignment="1">
      <alignment horizontal="right" vertical="center" wrapText="1"/>
    </xf>
    <xf numFmtId="164" fontId="5" fillId="2" borderId="4" xfId="1" applyNumberFormat="1" applyFont="1" applyFill="1" applyBorder="1" applyAlignment="1">
      <alignment horizontal="right" vertical="center" wrapText="1"/>
    </xf>
    <xf numFmtId="164" fontId="8" fillId="0" borderId="2" xfId="1" applyNumberFormat="1" applyFont="1" applyBorder="1" applyAlignment="1">
      <alignment horizontal="left" vertical="center" wrapText="1" indent="2" readingOrder="1"/>
    </xf>
    <xf numFmtId="164" fontId="5" fillId="0" borderId="2" xfId="1" applyNumberFormat="1" applyFont="1" applyBorder="1" applyAlignment="1">
      <alignment horizontal="left" vertical="center" wrapText="1" readingOrder="1"/>
    </xf>
    <xf numFmtId="164" fontId="5" fillId="0" borderId="2" xfId="1" applyNumberFormat="1" applyFont="1" applyBorder="1" applyAlignment="1">
      <alignment horizontal="center" vertical="center" wrapText="1" readingOrder="1"/>
    </xf>
    <xf numFmtId="164" fontId="4" fillId="0" borderId="2" xfId="1" applyNumberFormat="1" applyFont="1" applyBorder="1" applyAlignment="1">
      <alignment horizontal="center" vertical="center" wrapText="1"/>
    </xf>
    <xf numFmtId="164" fontId="8" fillId="0" borderId="2" xfId="1" applyNumberFormat="1" applyFont="1" applyBorder="1" applyAlignment="1">
      <alignment horizontal="left" vertical="center" wrapText="1" indent="3" readingOrder="1"/>
    </xf>
    <xf numFmtId="164" fontId="5" fillId="4" borderId="2" xfId="1" applyNumberFormat="1" applyFont="1" applyFill="1" applyBorder="1" applyAlignment="1">
      <alignment horizontal="center" vertical="center" wrapText="1" readingOrder="1"/>
    </xf>
    <xf numFmtId="164" fontId="9" fillId="0" borderId="0" xfId="1" applyNumberFormat="1" applyFont="1" applyBorder="1" applyAlignment="1">
      <alignment horizontal="center" wrapText="1"/>
    </xf>
    <xf numFmtId="164" fontId="4" fillId="0" borderId="0" xfId="1" applyNumberFormat="1" applyFont="1" applyBorder="1" applyAlignment="1">
      <alignment vertical="center" wrapText="1"/>
    </xf>
    <xf numFmtId="164" fontId="4" fillId="0" borderId="0" xfId="1" applyNumberFormat="1" applyFont="1" applyBorder="1" applyAlignment="1">
      <alignment horizontal="center" vertical="center" wrapText="1"/>
    </xf>
    <xf numFmtId="164" fontId="4" fillId="0" borderId="0" xfId="1" applyNumberFormat="1" applyFont="1" applyBorder="1" applyAlignment="1">
      <alignment horizontal="left" vertical="center" wrapText="1" indent="5"/>
    </xf>
    <xf numFmtId="164" fontId="9" fillId="0" borderId="0" xfId="1" applyNumberFormat="1" applyFont="1" applyAlignment="1">
      <alignment horizontal="center" wrapText="1"/>
    </xf>
    <xf numFmtId="164" fontId="4" fillId="3" borderId="0" xfId="1" applyNumberFormat="1" applyFont="1" applyFill="1" applyAlignment="1">
      <alignment wrapText="1"/>
    </xf>
    <xf numFmtId="164" fontId="4" fillId="3" borderId="4" xfId="1" applyNumberFormat="1" applyFont="1" applyFill="1" applyBorder="1" applyAlignment="1">
      <alignment horizontal="right" vertical="center" wrapText="1"/>
    </xf>
    <xf numFmtId="164" fontId="4" fillId="0" borderId="5" xfId="1" applyNumberFormat="1" applyFont="1" applyBorder="1" applyAlignment="1">
      <alignment horizontal="right" vertical="center" wrapText="1"/>
    </xf>
    <xf numFmtId="164" fontId="11" fillId="5" borderId="2" xfId="1" applyNumberFormat="1" applyFont="1" applyFill="1" applyBorder="1" applyAlignment="1">
      <alignment horizontal="center" vertical="center" wrapText="1" readingOrder="1"/>
    </xf>
    <xf numFmtId="164" fontId="12" fillId="5" borderId="2" xfId="1" applyNumberFormat="1" applyFont="1" applyFill="1" applyBorder="1" applyAlignment="1">
      <alignment horizontal="center" vertical="center" wrapText="1" readingOrder="1"/>
    </xf>
    <xf numFmtId="164" fontId="4" fillId="0" borderId="8" xfId="1" applyNumberFormat="1" applyFont="1" applyBorder="1" applyAlignment="1">
      <alignment horizontal="right" vertical="center" wrapText="1"/>
    </xf>
    <xf numFmtId="164" fontId="4" fillId="0" borderId="9" xfId="1" applyNumberFormat="1" applyFont="1" applyBorder="1" applyAlignment="1">
      <alignment horizontal="right" vertical="center" wrapText="1"/>
    </xf>
    <xf numFmtId="164" fontId="4" fillId="4" borderId="8" xfId="1" applyNumberFormat="1" applyFont="1" applyFill="1" applyBorder="1" applyAlignment="1">
      <alignment horizontal="right" vertical="center" wrapText="1"/>
    </xf>
    <xf numFmtId="164" fontId="4" fillId="3" borderId="8" xfId="1" applyNumberFormat="1" applyFont="1" applyFill="1" applyBorder="1" applyAlignment="1">
      <alignment horizontal="right" vertical="center" wrapText="1"/>
    </xf>
    <xf numFmtId="164" fontId="4" fillId="3" borderId="6" xfId="1" applyNumberFormat="1" applyFont="1" applyFill="1" applyBorder="1" applyAlignment="1">
      <alignment horizontal="right" vertical="center" wrapText="1"/>
    </xf>
    <xf numFmtId="164" fontId="5" fillId="2" borderId="6" xfId="1" applyNumberFormat="1" applyFont="1" applyFill="1" applyBorder="1" applyAlignment="1">
      <alignment horizontal="right" vertical="center" wrapText="1"/>
    </xf>
    <xf numFmtId="164" fontId="5" fillId="2" borderId="10" xfId="1" applyNumberFormat="1" applyFont="1" applyFill="1" applyBorder="1" applyAlignment="1">
      <alignment horizontal="right" vertical="center" wrapText="1"/>
    </xf>
    <xf numFmtId="164" fontId="4" fillId="0" borderId="8" xfId="1" applyNumberFormat="1" applyFont="1" applyBorder="1" applyAlignment="1">
      <alignment horizontal="center" vertical="center" wrapText="1"/>
    </xf>
    <xf numFmtId="164" fontId="4" fillId="0" borderId="4" xfId="1" applyNumberFormat="1" applyFont="1" applyBorder="1" applyAlignment="1">
      <alignment horizontal="right" vertical="center" wrapText="1"/>
    </xf>
    <xf numFmtId="164" fontId="4" fillId="0" borderId="13" xfId="1" applyNumberFormat="1" applyFont="1" applyBorder="1" applyAlignment="1">
      <alignment horizontal="right" vertical="center" wrapText="1"/>
    </xf>
    <xf numFmtId="164" fontId="4" fillId="4" borderId="4" xfId="1" applyNumberFormat="1" applyFont="1" applyFill="1" applyBorder="1" applyAlignment="1">
      <alignment horizontal="right" vertical="center" wrapText="1"/>
    </xf>
    <xf numFmtId="164" fontId="4" fillId="0" borderId="4" xfId="1" applyNumberFormat="1" applyFont="1" applyBorder="1" applyAlignment="1">
      <alignment horizontal="center" vertical="center" wrapText="1"/>
    </xf>
    <xf numFmtId="164" fontId="4" fillId="0" borderId="15" xfId="1" applyNumberFormat="1" applyFont="1" applyBorder="1" applyAlignment="1">
      <alignment horizontal="right" vertical="center" wrapText="1"/>
    </xf>
    <xf numFmtId="164" fontId="4" fillId="3" borderId="15" xfId="1" applyNumberFormat="1" applyFont="1" applyFill="1" applyBorder="1" applyAlignment="1">
      <alignment horizontal="right" vertical="center" wrapText="1"/>
    </xf>
    <xf numFmtId="164" fontId="4" fillId="4" borderId="15" xfId="1" applyNumberFormat="1" applyFont="1" applyFill="1" applyBorder="1" applyAlignment="1">
      <alignment horizontal="right" vertical="center" wrapText="1"/>
    </xf>
    <xf numFmtId="164" fontId="4" fillId="0" borderId="15" xfId="1" applyNumberFormat="1" applyFont="1" applyBorder="1" applyAlignment="1">
      <alignment wrapText="1"/>
    </xf>
    <xf numFmtId="164" fontId="4" fillId="3" borderId="15" xfId="1" applyNumberFormat="1" applyFont="1" applyFill="1" applyBorder="1" applyAlignment="1">
      <alignment horizontal="center" vertical="center" wrapText="1"/>
    </xf>
    <xf numFmtId="164" fontId="4" fillId="0" borderId="16" xfId="1" applyNumberFormat="1" applyFont="1" applyBorder="1" applyAlignment="1">
      <alignment horizontal="right" vertical="center" wrapText="1"/>
    </xf>
    <xf numFmtId="164" fontId="4" fillId="0" borderId="15" xfId="1" applyNumberFormat="1" applyFont="1" applyBorder="1" applyAlignment="1">
      <alignment horizontal="center" vertical="center" wrapText="1"/>
    </xf>
    <xf numFmtId="164" fontId="2" fillId="3" borderId="8" xfId="1" applyNumberFormat="1" applyFont="1" applyFill="1" applyBorder="1" applyAlignment="1">
      <alignment horizontal="center" vertical="center" wrapText="1"/>
    </xf>
    <xf numFmtId="164" fontId="2" fillId="4" borderId="8" xfId="1" applyNumberFormat="1" applyFont="1" applyFill="1" applyBorder="1" applyAlignment="1">
      <alignment horizontal="center" vertical="center" wrapText="1"/>
    </xf>
    <xf numFmtId="164" fontId="13" fillId="5" borderId="8" xfId="1" applyNumberFormat="1" applyFont="1" applyFill="1" applyBorder="1" applyAlignment="1">
      <alignment horizontal="center" vertical="center" wrapText="1"/>
    </xf>
    <xf numFmtId="164" fontId="4" fillId="0" borderId="6" xfId="1" applyNumberFormat="1" applyFont="1" applyBorder="1" applyAlignment="1">
      <alignment horizontal="right" vertical="center" wrapText="1"/>
    </xf>
    <xf numFmtId="164" fontId="4" fillId="3" borderId="23" xfId="1" applyNumberFormat="1" applyFont="1" applyFill="1" applyBorder="1" applyAlignment="1">
      <alignment horizontal="right" vertical="center" wrapText="1"/>
    </xf>
    <xf numFmtId="164" fontId="4" fillId="4" borderId="6" xfId="1" applyNumberFormat="1" applyFont="1" applyFill="1" applyBorder="1" applyAlignment="1">
      <alignment horizontal="right" vertical="center" wrapText="1"/>
    </xf>
    <xf numFmtId="164" fontId="4" fillId="0" borderId="6" xfId="1" applyNumberFormat="1" applyFont="1" applyBorder="1" applyAlignment="1">
      <alignment wrapText="1"/>
    </xf>
    <xf numFmtId="164" fontId="4" fillId="3" borderId="6" xfId="1" applyNumberFormat="1" applyFont="1" applyFill="1" applyBorder="1" applyAlignment="1">
      <alignment horizontal="center" vertical="center" wrapText="1"/>
    </xf>
    <xf numFmtId="164" fontId="4" fillId="0" borderId="22" xfId="1" applyNumberFormat="1" applyFont="1" applyBorder="1" applyAlignment="1">
      <alignment horizontal="right" vertical="center" wrapText="1"/>
    </xf>
    <xf numFmtId="164" fontId="4" fillId="3" borderId="22" xfId="1" applyNumberFormat="1" applyFont="1" applyFill="1" applyBorder="1" applyAlignment="1">
      <alignment horizontal="right" vertical="center" wrapText="1"/>
    </xf>
    <xf numFmtId="164" fontId="4" fillId="3" borderId="24" xfId="1" applyNumberFormat="1" applyFont="1" applyFill="1" applyBorder="1" applyAlignment="1">
      <alignment horizontal="right" vertical="center" wrapText="1"/>
    </xf>
    <xf numFmtId="164" fontId="4" fillId="4" borderId="22" xfId="1" applyNumberFormat="1" applyFont="1" applyFill="1" applyBorder="1" applyAlignment="1">
      <alignment horizontal="right" vertical="center" wrapText="1"/>
    </xf>
    <xf numFmtId="164" fontId="4" fillId="0" borderId="22" xfId="1" applyNumberFormat="1" applyFont="1" applyBorder="1" applyAlignment="1">
      <alignment wrapText="1"/>
    </xf>
    <xf numFmtId="164" fontId="4" fillId="0" borderId="24" xfId="1" applyNumberFormat="1" applyFont="1" applyBorder="1" applyAlignment="1">
      <alignment horizontal="right" vertical="center" wrapText="1"/>
    </xf>
    <xf numFmtId="164" fontId="5" fillId="2" borderId="22" xfId="1" applyNumberFormat="1" applyFont="1" applyFill="1" applyBorder="1" applyAlignment="1">
      <alignment horizontal="right" vertical="center" wrapText="1"/>
    </xf>
    <xf numFmtId="164" fontId="5" fillId="2" borderId="21" xfId="1" applyNumberFormat="1" applyFont="1" applyFill="1" applyBorder="1" applyAlignment="1">
      <alignment horizontal="right" vertical="center" wrapText="1"/>
    </xf>
    <xf numFmtId="164" fontId="5" fillId="2" borderId="26" xfId="1" applyNumberFormat="1" applyFont="1" applyFill="1" applyBorder="1" applyAlignment="1">
      <alignment horizontal="right" vertical="center" wrapText="1"/>
    </xf>
    <xf numFmtId="164" fontId="5" fillId="2" borderId="27" xfId="1" applyNumberFormat="1" applyFont="1" applyFill="1" applyBorder="1" applyAlignment="1">
      <alignment horizontal="right" vertical="center" wrapText="1"/>
    </xf>
    <xf numFmtId="164" fontId="4" fillId="0" borderId="22" xfId="1" applyNumberFormat="1" applyFont="1" applyBorder="1" applyAlignment="1">
      <alignment horizontal="center" vertical="center" wrapText="1"/>
    </xf>
    <xf numFmtId="164" fontId="5" fillId="6" borderId="1" xfId="1" applyNumberFormat="1" applyFont="1" applyFill="1" applyBorder="1" applyAlignment="1">
      <alignment horizontal="right" vertical="center" wrapText="1"/>
    </xf>
    <xf numFmtId="164" fontId="5" fillId="6" borderId="27" xfId="1" applyNumberFormat="1" applyFont="1" applyFill="1" applyBorder="1" applyAlignment="1">
      <alignment horizontal="right" vertical="center" wrapText="1"/>
    </xf>
    <xf numFmtId="164" fontId="5" fillId="3" borderId="2" xfId="1" applyNumberFormat="1" applyFont="1" applyFill="1" applyBorder="1" applyAlignment="1">
      <alignment horizontal="left" vertical="center" wrapText="1" readingOrder="1"/>
    </xf>
    <xf numFmtId="164" fontId="18" fillId="4" borderId="3" xfId="1" applyNumberFormat="1" applyFont="1" applyFill="1" applyBorder="1" applyAlignment="1">
      <alignment horizontal="center" wrapText="1"/>
    </xf>
    <xf numFmtId="164" fontId="18" fillId="4" borderId="12" xfId="1" applyNumberFormat="1" applyFont="1" applyFill="1" applyBorder="1" applyAlignment="1">
      <alignment horizontal="center" wrapText="1"/>
    </xf>
    <xf numFmtId="164" fontId="17" fillId="4" borderId="22" xfId="1" applyNumberFormat="1" applyFont="1" applyFill="1" applyBorder="1" applyAlignment="1">
      <alignment horizontal="center" wrapText="1"/>
    </xf>
    <xf numFmtId="164" fontId="17" fillId="4" borderId="6" xfId="1" applyNumberFormat="1" applyFont="1" applyFill="1" applyBorder="1" applyAlignment="1">
      <alignment horizontal="center" wrapText="1"/>
    </xf>
    <xf numFmtId="164" fontId="17" fillId="4" borderId="15" xfId="1" applyNumberFormat="1" applyFont="1" applyFill="1" applyBorder="1" applyAlignment="1">
      <alignment horizontal="center" wrapText="1"/>
    </xf>
    <xf numFmtId="164" fontId="17" fillId="4" borderId="4" xfId="1" applyNumberFormat="1" applyFont="1" applyFill="1" applyBorder="1" applyAlignment="1">
      <alignment horizontal="center" wrapText="1"/>
    </xf>
    <xf numFmtId="164" fontId="17" fillId="4" borderId="8" xfId="1" applyNumberFormat="1" applyFont="1" applyFill="1" applyBorder="1" applyAlignment="1">
      <alignment horizontal="center" wrapText="1"/>
    </xf>
    <xf numFmtId="164" fontId="17" fillId="4" borderId="2" xfId="1" applyNumberFormat="1" applyFont="1" applyFill="1" applyBorder="1" applyAlignment="1">
      <alignment horizontal="center" wrapText="1"/>
    </xf>
    <xf numFmtId="164" fontId="9" fillId="5" borderId="33" xfId="1" applyNumberFormat="1" applyFont="1" applyFill="1" applyBorder="1" applyAlignment="1">
      <alignment wrapText="1"/>
    </xf>
    <xf numFmtId="164" fontId="9" fillId="5" borderId="34" xfId="1" applyNumberFormat="1" applyFont="1" applyFill="1" applyBorder="1" applyAlignment="1">
      <alignment wrapText="1"/>
    </xf>
    <xf numFmtId="164" fontId="9" fillId="5" borderId="35" xfId="1" applyNumberFormat="1" applyFont="1" applyFill="1" applyBorder="1" applyAlignment="1">
      <alignment wrapText="1"/>
    </xf>
    <xf numFmtId="164" fontId="9" fillId="5" borderId="36" xfId="1" applyNumberFormat="1" applyFont="1" applyFill="1" applyBorder="1" applyAlignment="1">
      <alignment wrapText="1"/>
    </xf>
    <xf numFmtId="164" fontId="4" fillId="3" borderId="16" xfId="1" applyNumberFormat="1" applyFont="1" applyFill="1" applyBorder="1" applyAlignment="1">
      <alignment horizontal="right" vertical="center" wrapText="1"/>
    </xf>
    <xf numFmtId="164" fontId="9" fillId="5" borderId="37" xfId="1" applyNumberFormat="1" applyFont="1" applyFill="1" applyBorder="1" applyAlignment="1">
      <alignment wrapText="1"/>
    </xf>
    <xf numFmtId="164" fontId="20" fillId="4" borderId="2" xfId="1" applyNumberFormat="1" applyFont="1" applyFill="1" applyBorder="1" applyAlignment="1">
      <alignment horizontal="left" vertical="center" wrapText="1" readingOrder="1"/>
    </xf>
    <xf numFmtId="164" fontId="6" fillId="3" borderId="5" xfId="1" applyNumberFormat="1" applyFont="1" applyFill="1" applyBorder="1" applyAlignment="1">
      <alignment horizontal="center" vertical="center" wrapText="1" readingOrder="1"/>
    </xf>
    <xf numFmtId="164" fontId="4" fillId="0" borderId="3" xfId="1" applyNumberFormat="1" applyFont="1" applyBorder="1" applyAlignment="1">
      <alignment horizontal="center" vertical="center" wrapText="1"/>
    </xf>
    <xf numFmtId="164" fontId="4" fillId="0" borderId="12" xfId="1" applyNumberFormat="1" applyFont="1" applyBorder="1" applyAlignment="1">
      <alignment horizontal="center" vertical="center" wrapText="1"/>
    </xf>
    <xf numFmtId="164" fontId="2" fillId="3" borderId="9" xfId="1" applyNumberFormat="1" applyFont="1" applyFill="1" applyBorder="1" applyAlignment="1">
      <alignment horizontal="center" vertical="center" wrapText="1"/>
    </xf>
    <xf numFmtId="164" fontId="0" fillId="0" borderId="0" xfId="1" applyNumberFormat="1" applyFont="1" applyBorder="1" applyAlignment="1">
      <alignment wrapText="1"/>
    </xf>
    <xf numFmtId="164" fontId="5" fillId="0" borderId="8" xfId="1" applyNumberFormat="1" applyFont="1" applyBorder="1" applyAlignment="1">
      <alignment horizontal="center" vertical="center" wrapText="1"/>
    </xf>
    <xf numFmtId="164" fontId="4" fillId="0" borderId="0" xfId="1" applyNumberFormat="1" applyFont="1" applyBorder="1" applyAlignment="1">
      <alignment horizontal="center" vertical="center" wrapText="1"/>
    </xf>
    <xf numFmtId="164" fontId="4" fillId="3" borderId="22" xfId="1" applyNumberFormat="1" applyFont="1" applyFill="1" applyBorder="1" applyAlignment="1">
      <alignment horizontal="center" vertical="center" wrapText="1"/>
    </xf>
    <xf numFmtId="164" fontId="19" fillId="4" borderId="2" xfId="1" applyNumberFormat="1" applyFont="1" applyFill="1" applyBorder="1" applyAlignment="1">
      <alignment horizontal="left" vertical="center" wrapText="1" readingOrder="1"/>
    </xf>
    <xf numFmtId="164" fontId="19" fillId="4" borderId="3" xfId="1" applyNumberFormat="1" applyFont="1" applyFill="1" applyBorder="1" applyAlignment="1">
      <alignment horizontal="left" vertical="center" wrapText="1"/>
    </xf>
    <xf numFmtId="164" fontId="4" fillId="0" borderId="2" xfId="1" applyNumberFormat="1" applyFont="1" applyBorder="1" applyAlignment="1">
      <alignment vertical="center" wrapText="1"/>
    </xf>
    <xf numFmtId="164" fontId="9" fillId="0" borderId="0" xfId="1" applyNumberFormat="1" applyFont="1" applyBorder="1" applyAlignment="1">
      <alignment vertical="center" wrapText="1"/>
    </xf>
    <xf numFmtId="164" fontId="9" fillId="0" borderId="0" xfId="1" applyNumberFormat="1" applyFont="1" applyAlignment="1">
      <alignment vertical="center" wrapText="1"/>
    </xf>
    <xf numFmtId="164" fontId="18" fillId="4" borderId="10" xfId="1" applyNumberFormat="1" applyFont="1" applyFill="1" applyBorder="1" applyAlignment="1">
      <alignment horizontal="center" wrapText="1"/>
    </xf>
    <xf numFmtId="164" fontId="1" fillId="0" borderId="29" xfId="1" applyNumberFormat="1" applyFont="1" applyBorder="1" applyAlignment="1">
      <alignment horizontal="center" vertical="center" wrapText="1"/>
    </xf>
    <xf numFmtId="164" fontId="1" fillId="0" borderId="4" xfId="1" applyNumberFormat="1" applyFont="1" applyBorder="1" applyAlignment="1">
      <alignment horizontal="center" vertical="center" wrapText="1"/>
    </xf>
    <xf numFmtId="164" fontId="1" fillId="0" borderId="6" xfId="1" applyNumberFormat="1" applyFont="1" applyBorder="1" applyAlignment="1">
      <alignment horizontal="center" vertical="center" wrapText="1"/>
    </xf>
    <xf numFmtId="164" fontId="1" fillId="0" borderId="15" xfId="1" applyNumberFormat="1" applyFont="1" applyBorder="1" applyAlignment="1">
      <alignment horizontal="center" vertical="center" wrapText="1"/>
    </xf>
    <xf numFmtId="164" fontId="1" fillId="0" borderId="8" xfId="1" applyNumberFormat="1" applyFont="1" applyBorder="1" applyAlignment="1">
      <alignment horizontal="center" vertical="center" wrapText="1"/>
    </xf>
    <xf numFmtId="164" fontId="1" fillId="0" borderId="2" xfId="1" applyNumberFormat="1" applyFont="1" applyBorder="1" applyAlignment="1">
      <alignment horizontal="center" vertical="center" wrapText="1"/>
    </xf>
    <xf numFmtId="164" fontId="1" fillId="0" borderId="22" xfId="1" applyNumberFormat="1" applyFont="1" applyBorder="1" applyAlignment="1">
      <alignment horizontal="center" vertical="center" wrapText="1"/>
    </xf>
    <xf numFmtId="164" fontId="21" fillId="5" borderId="19" xfId="1" applyNumberFormat="1" applyFont="1" applyFill="1" applyBorder="1" applyAlignment="1">
      <alignment horizontal="center" vertical="center" wrapText="1"/>
    </xf>
    <xf numFmtId="164" fontId="4" fillId="3" borderId="38" xfId="1" applyNumberFormat="1" applyFont="1" applyFill="1" applyBorder="1" applyAlignment="1">
      <alignment horizontal="right" vertical="center" wrapText="1"/>
    </xf>
    <xf numFmtId="164" fontId="0" fillId="0" borderId="8" xfId="1" applyNumberFormat="1" applyFont="1" applyBorder="1" applyAlignment="1">
      <alignment horizontal="center" vertical="center" wrapText="1"/>
    </xf>
    <xf numFmtId="164" fontId="17" fillId="4" borderId="19" xfId="1" applyNumberFormat="1" applyFont="1" applyFill="1" applyBorder="1" applyAlignment="1">
      <alignment vertical="center" wrapText="1"/>
    </xf>
    <xf numFmtId="164" fontId="4" fillId="5" borderId="19" xfId="1" applyNumberFormat="1" applyFont="1" applyFill="1" applyBorder="1" applyAlignment="1">
      <alignment vertical="center" wrapText="1"/>
    </xf>
    <xf numFmtId="164" fontId="4" fillId="4" borderId="19" xfId="1" applyNumberFormat="1" applyFont="1" applyFill="1" applyBorder="1" applyAlignment="1">
      <alignment vertical="center" wrapText="1"/>
    </xf>
    <xf numFmtId="164" fontId="4" fillId="5" borderId="30" xfId="1" applyNumberFormat="1" applyFont="1" applyFill="1" applyBorder="1" applyAlignment="1">
      <alignment vertical="center" wrapText="1"/>
    </xf>
    <xf numFmtId="164" fontId="9" fillId="5" borderId="28" xfId="1" applyNumberFormat="1" applyFont="1" applyFill="1" applyBorder="1" applyAlignment="1">
      <alignment vertical="center" wrapText="1"/>
    </xf>
    <xf numFmtId="164" fontId="0" fillId="0" borderId="0" xfId="1" applyNumberFormat="1" applyFont="1" applyBorder="1" applyAlignment="1">
      <alignment vertical="center" wrapText="1"/>
    </xf>
    <xf numFmtId="164" fontId="4" fillId="0" borderId="0" xfId="1" applyNumberFormat="1" applyFont="1" applyAlignment="1">
      <alignment vertical="center" wrapText="1"/>
    </xf>
    <xf numFmtId="164" fontId="7" fillId="3" borderId="2" xfId="1" applyNumberFormat="1" applyFont="1" applyFill="1" applyBorder="1" applyAlignment="1">
      <alignment horizontal="left" vertical="center" wrapText="1" indent="1" readingOrder="1"/>
    </xf>
    <xf numFmtId="164" fontId="4" fillId="0" borderId="2" xfId="1" applyNumberFormat="1" applyFont="1" applyBorder="1" applyAlignment="1">
      <alignment horizontal="left" vertical="center" wrapText="1"/>
    </xf>
    <xf numFmtId="164" fontId="4" fillId="5" borderId="30" xfId="1" applyNumberFormat="1" applyFont="1" applyFill="1" applyBorder="1" applyAlignment="1">
      <alignment horizontal="center" vertical="center" wrapText="1"/>
    </xf>
    <xf numFmtId="164" fontId="4" fillId="5" borderId="31" xfId="1" applyNumberFormat="1" applyFont="1" applyFill="1" applyBorder="1" applyAlignment="1">
      <alignment horizontal="center" vertical="center" wrapText="1"/>
    </xf>
    <xf numFmtId="164" fontId="4" fillId="5" borderId="32" xfId="1" applyNumberFormat="1" applyFont="1" applyFill="1" applyBorder="1" applyAlignment="1">
      <alignment horizontal="center" vertical="center" wrapText="1"/>
    </xf>
    <xf numFmtId="164" fontId="16" fillId="0" borderId="23" xfId="1" applyNumberFormat="1" applyFont="1" applyBorder="1" applyAlignment="1">
      <alignment horizontal="center" vertical="center" wrapText="1"/>
    </xf>
    <xf numFmtId="164" fontId="10" fillId="0" borderId="23" xfId="1" applyNumberFormat="1" applyFont="1" applyBorder="1" applyAlignment="1">
      <alignment horizontal="center" vertical="center" wrapText="1"/>
    </xf>
    <xf numFmtId="164" fontId="10" fillId="0" borderId="6" xfId="1" applyNumberFormat="1" applyFont="1" applyBorder="1" applyAlignment="1">
      <alignment horizontal="center" vertical="center" wrapText="1"/>
    </xf>
    <xf numFmtId="164" fontId="6" fillId="3" borderId="5" xfId="1" applyNumberFormat="1" applyFont="1" applyFill="1" applyBorder="1" applyAlignment="1">
      <alignment horizontal="center" vertical="center" wrapText="1" readingOrder="1"/>
    </xf>
    <xf numFmtId="164" fontId="6" fillId="3" borderId="3" xfId="1" applyNumberFormat="1" applyFont="1" applyFill="1" applyBorder="1" applyAlignment="1">
      <alignment horizontal="center" vertical="center" wrapText="1" readingOrder="1"/>
    </xf>
    <xf numFmtId="164" fontId="10" fillId="0" borderId="5" xfId="1" applyNumberFormat="1" applyFont="1" applyBorder="1" applyAlignment="1">
      <alignment horizontal="center" wrapText="1"/>
    </xf>
    <xf numFmtId="164" fontId="10" fillId="0" borderId="3" xfId="1" applyNumberFormat="1" applyFont="1" applyBorder="1" applyAlignment="1">
      <alignment horizontal="center" wrapText="1"/>
    </xf>
    <xf numFmtId="164" fontId="5" fillId="0" borderId="5" xfId="1" applyNumberFormat="1" applyFont="1" applyBorder="1" applyAlignment="1">
      <alignment horizontal="center" vertical="center" wrapText="1" readingOrder="1"/>
    </xf>
    <xf numFmtId="164" fontId="5" fillId="0" borderId="7" xfId="1" applyNumberFormat="1" applyFont="1" applyBorder="1" applyAlignment="1">
      <alignment horizontal="center" vertical="center" wrapText="1" readingOrder="1"/>
    </xf>
    <xf numFmtId="164" fontId="5" fillId="0" borderId="3" xfId="1" applyNumberFormat="1" applyFont="1" applyBorder="1" applyAlignment="1">
      <alignment horizontal="center" vertical="center" wrapText="1" readingOrder="1"/>
    </xf>
    <xf numFmtId="164" fontId="4" fillId="3" borderId="16" xfId="1" applyNumberFormat="1" applyFont="1" applyFill="1" applyBorder="1" applyAlignment="1">
      <alignment horizontal="center" vertical="center" wrapText="1"/>
    </xf>
    <xf numFmtId="164" fontId="4" fillId="3" borderId="18" xfId="1" applyNumberFormat="1" applyFont="1" applyFill="1" applyBorder="1" applyAlignment="1">
      <alignment horizontal="center" vertical="center" wrapText="1"/>
    </xf>
    <xf numFmtId="164" fontId="4" fillId="3" borderId="13" xfId="1" applyNumberFormat="1" applyFont="1" applyFill="1" applyBorder="1" applyAlignment="1">
      <alignment horizontal="center" vertical="center" wrapText="1"/>
    </xf>
    <xf numFmtId="164" fontId="4" fillId="3" borderId="1" xfId="1" applyNumberFormat="1" applyFont="1" applyFill="1" applyBorder="1" applyAlignment="1">
      <alignment horizontal="center" vertical="center" wrapText="1"/>
    </xf>
    <xf numFmtId="164" fontId="4" fillId="3" borderId="5" xfId="1" applyNumberFormat="1" applyFont="1" applyFill="1" applyBorder="1" applyAlignment="1">
      <alignment horizontal="center" vertical="center" wrapText="1"/>
    </xf>
    <xf numFmtId="164" fontId="4" fillId="3" borderId="3" xfId="1" applyNumberFormat="1" applyFont="1" applyFill="1" applyBorder="1" applyAlignment="1">
      <alignment horizontal="center" vertical="center" wrapText="1"/>
    </xf>
    <xf numFmtId="164" fontId="4" fillId="3" borderId="9" xfId="1" applyNumberFormat="1" applyFont="1" applyFill="1" applyBorder="1" applyAlignment="1">
      <alignment horizontal="center" vertical="center" wrapText="1"/>
    </xf>
    <xf numFmtId="164" fontId="4" fillId="3" borderId="12" xfId="1" applyNumberFormat="1" applyFont="1" applyFill="1" applyBorder="1" applyAlignment="1">
      <alignment horizontal="center" vertical="center" wrapText="1"/>
    </xf>
    <xf numFmtId="164" fontId="4" fillId="3" borderId="15" xfId="1" applyNumberFormat="1" applyFont="1" applyFill="1" applyBorder="1" applyAlignment="1">
      <alignment horizontal="center" vertical="center" wrapText="1"/>
    </xf>
    <xf numFmtId="164" fontId="2" fillId="3" borderId="16" xfId="1" applyNumberFormat="1" applyFont="1" applyFill="1" applyBorder="1" applyAlignment="1">
      <alignment horizontal="center" vertical="center" wrapText="1"/>
    </xf>
    <xf numFmtId="164" fontId="2" fillId="3" borderId="18" xfId="1" applyNumberFormat="1" applyFont="1" applyFill="1" applyBorder="1" applyAlignment="1">
      <alignment horizontal="center" vertical="center" wrapText="1"/>
    </xf>
    <xf numFmtId="164" fontId="4" fillId="3" borderId="24" xfId="1" applyNumberFormat="1" applyFont="1" applyFill="1" applyBorder="1" applyAlignment="1">
      <alignment horizontal="center" vertical="center" wrapText="1"/>
    </xf>
    <xf numFmtId="164" fontId="4" fillId="3" borderId="26" xfId="1" applyNumberFormat="1" applyFont="1" applyFill="1" applyBorder="1" applyAlignment="1">
      <alignment horizontal="center" vertical="center" wrapText="1"/>
    </xf>
    <xf numFmtId="164" fontId="5" fillId="2" borderId="16" xfId="1" applyNumberFormat="1" applyFont="1" applyFill="1" applyBorder="1" applyAlignment="1">
      <alignment horizontal="center" vertical="center" wrapText="1"/>
    </xf>
    <xf numFmtId="164" fontId="5" fillId="2" borderId="17" xfId="1" applyNumberFormat="1" applyFont="1" applyFill="1" applyBorder="1" applyAlignment="1">
      <alignment horizontal="center" vertical="center" wrapText="1"/>
    </xf>
    <xf numFmtId="164" fontId="5" fillId="2" borderId="18" xfId="1" applyNumberFormat="1" applyFont="1" applyFill="1" applyBorder="1" applyAlignment="1">
      <alignment horizontal="center" vertical="center" wrapText="1"/>
    </xf>
    <xf numFmtId="164" fontId="5" fillId="2" borderId="5" xfId="1" applyNumberFormat="1" applyFont="1" applyFill="1" applyBorder="1" applyAlignment="1">
      <alignment horizontal="center" vertical="center" wrapText="1"/>
    </xf>
    <xf numFmtId="164" fontId="5" fillId="2" borderId="7" xfId="1" applyNumberFormat="1" applyFont="1" applyFill="1" applyBorder="1" applyAlignment="1">
      <alignment horizontal="center" vertical="center" wrapText="1"/>
    </xf>
    <xf numFmtId="164" fontId="5" fillId="2" borderId="3" xfId="1" applyNumberFormat="1" applyFont="1" applyFill="1" applyBorder="1" applyAlignment="1">
      <alignment horizontal="center" vertical="center" wrapText="1"/>
    </xf>
    <xf numFmtId="164" fontId="5" fillId="2" borderId="13" xfId="1" applyNumberFormat="1" applyFont="1" applyFill="1" applyBorder="1" applyAlignment="1">
      <alignment horizontal="center" vertical="center" wrapText="1"/>
    </xf>
    <xf numFmtId="164" fontId="5" fillId="2" borderId="14" xfId="1" applyNumberFormat="1" applyFont="1" applyFill="1" applyBorder="1" applyAlignment="1">
      <alignment horizontal="center" vertical="center" wrapText="1"/>
    </xf>
    <xf numFmtId="164" fontId="5" fillId="2" borderId="1" xfId="1" applyNumberFormat="1" applyFont="1" applyFill="1" applyBorder="1" applyAlignment="1">
      <alignment horizontal="center" vertical="center" wrapText="1"/>
    </xf>
    <xf numFmtId="164" fontId="5" fillId="2" borderId="9" xfId="1" applyNumberFormat="1" applyFont="1" applyFill="1" applyBorder="1" applyAlignment="1">
      <alignment horizontal="center" vertical="center" wrapText="1"/>
    </xf>
    <xf numFmtId="164" fontId="5" fillId="2" borderId="11" xfId="1" applyNumberFormat="1" applyFont="1" applyFill="1" applyBorder="1" applyAlignment="1">
      <alignment horizontal="center" vertical="center" wrapText="1"/>
    </xf>
    <xf numFmtId="164" fontId="5" fillId="2" borderId="12" xfId="1" applyNumberFormat="1" applyFont="1" applyFill="1" applyBorder="1" applyAlignment="1">
      <alignment horizontal="center" vertical="center" wrapText="1"/>
    </xf>
    <xf numFmtId="164" fontId="5" fillId="2" borderId="24" xfId="1" applyNumberFormat="1" applyFont="1" applyFill="1" applyBorder="1" applyAlignment="1">
      <alignment horizontal="center" vertical="center" wrapText="1"/>
    </xf>
    <xf numFmtId="164" fontId="5" fillId="2" borderId="25" xfId="1" applyNumberFormat="1" applyFont="1" applyFill="1" applyBorder="1" applyAlignment="1">
      <alignment horizontal="center" vertical="center" wrapText="1"/>
    </xf>
    <xf numFmtId="164" fontId="5" fillId="2" borderId="26" xfId="1" applyNumberFormat="1" applyFont="1" applyFill="1" applyBorder="1" applyAlignment="1">
      <alignment horizontal="center" vertical="center" wrapText="1"/>
    </xf>
    <xf numFmtId="164" fontId="4" fillId="0" borderId="24" xfId="1" applyNumberFormat="1" applyFont="1" applyBorder="1" applyAlignment="1">
      <alignment horizontal="center" vertical="center" wrapText="1"/>
    </xf>
    <xf numFmtId="164" fontId="4" fillId="0" borderId="26" xfId="1" applyNumberFormat="1" applyFont="1" applyBorder="1" applyAlignment="1">
      <alignment horizontal="center" vertical="center" wrapText="1"/>
    </xf>
    <xf numFmtId="164" fontId="4" fillId="0" borderId="5" xfId="1" applyNumberFormat="1" applyFont="1" applyBorder="1" applyAlignment="1">
      <alignment horizontal="center" vertical="center" wrapText="1"/>
    </xf>
    <xf numFmtId="164" fontId="4" fillId="0" borderId="3" xfId="1" applyNumberFormat="1" applyFont="1" applyBorder="1" applyAlignment="1">
      <alignment horizontal="center" vertical="center" wrapText="1"/>
    </xf>
    <xf numFmtId="164" fontId="4" fillId="0" borderId="16" xfId="1" applyNumberFormat="1" applyFont="1" applyBorder="1" applyAlignment="1">
      <alignment horizontal="center" vertical="center" wrapText="1"/>
    </xf>
    <xf numFmtId="164" fontId="4" fillId="0" borderId="18" xfId="1" applyNumberFormat="1" applyFont="1" applyBorder="1" applyAlignment="1">
      <alignment horizontal="center" vertical="center" wrapText="1"/>
    </xf>
    <xf numFmtId="164" fontId="4" fillId="0" borderId="13"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2" xfId="1" applyNumberFormat="1" applyFont="1" applyBorder="1" applyAlignment="1">
      <alignment horizontal="center" vertical="center" wrapText="1"/>
    </xf>
    <xf numFmtId="164" fontId="4" fillId="3" borderId="25" xfId="1" applyNumberFormat="1" applyFont="1" applyFill="1" applyBorder="1" applyAlignment="1">
      <alignment horizontal="center" vertical="center" wrapText="1"/>
    </xf>
    <xf numFmtId="164" fontId="4" fillId="3" borderId="7" xfId="1" applyNumberFormat="1" applyFont="1" applyFill="1" applyBorder="1" applyAlignment="1">
      <alignment horizontal="center" vertical="center" wrapText="1"/>
    </xf>
    <xf numFmtId="164" fontId="4" fillId="3" borderId="17" xfId="1" applyNumberFormat="1" applyFont="1" applyFill="1" applyBorder="1" applyAlignment="1">
      <alignment horizontal="center" vertical="center" wrapText="1"/>
    </xf>
    <xf numFmtId="164" fontId="21" fillId="0" borderId="20" xfId="1" applyNumberFormat="1" applyFont="1" applyBorder="1" applyAlignment="1">
      <alignment horizontal="center" vertical="center" wrapText="1"/>
    </xf>
    <xf numFmtId="164" fontId="21" fillId="0" borderId="6" xfId="1" applyNumberFormat="1" applyFont="1" applyBorder="1" applyAlignment="1">
      <alignment horizontal="center" vertical="center" wrapText="1"/>
    </xf>
    <xf numFmtId="164" fontId="21" fillId="0" borderId="21" xfId="1" applyNumberFormat="1" applyFont="1" applyBorder="1" applyAlignment="1">
      <alignment horizontal="center" vertical="center" wrapText="1"/>
    </xf>
    <xf numFmtId="43" fontId="21" fillId="0" borderId="20" xfId="1" applyFont="1" applyBorder="1" applyAlignment="1">
      <alignment horizontal="center" vertical="center" wrapText="1"/>
    </xf>
    <xf numFmtId="43" fontId="21" fillId="0" borderId="6" xfId="1" applyFont="1" applyBorder="1" applyAlignment="1">
      <alignment horizontal="center" vertical="center" wrapText="1"/>
    </xf>
    <xf numFmtId="43" fontId="21" fillId="0" borderId="21" xfId="1" applyFont="1" applyBorder="1" applyAlignment="1">
      <alignment horizontal="center" vertical="center" wrapText="1"/>
    </xf>
    <xf numFmtId="164" fontId="4" fillId="0" borderId="14" xfId="1" applyNumberFormat="1" applyFont="1" applyBorder="1" applyAlignment="1">
      <alignment horizontal="center" vertical="center" wrapText="1"/>
    </xf>
    <xf numFmtId="164" fontId="4" fillId="0" borderId="7" xfId="1" applyNumberFormat="1" applyFont="1" applyBorder="1" applyAlignment="1">
      <alignment horizontal="center" vertical="center" wrapText="1"/>
    </xf>
    <xf numFmtId="164" fontId="4" fillId="0" borderId="11" xfId="1" applyNumberFormat="1" applyFont="1" applyBorder="1" applyAlignment="1">
      <alignment horizontal="center" vertical="center" wrapText="1"/>
    </xf>
    <xf numFmtId="164" fontId="4" fillId="3" borderId="14" xfId="1" applyNumberFormat="1" applyFont="1" applyFill="1" applyBorder="1" applyAlignment="1">
      <alignment horizontal="center" vertical="center" wrapText="1"/>
    </xf>
    <xf numFmtId="164" fontId="4" fillId="3" borderId="11" xfId="1" applyNumberFormat="1" applyFont="1" applyFill="1" applyBorder="1" applyAlignment="1">
      <alignment horizontal="center" vertical="center" wrapText="1"/>
    </xf>
    <xf numFmtId="164" fontId="10" fillId="0" borderId="9" xfId="1" applyNumberFormat="1" applyFont="1" applyBorder="1" applyAlignment="1">
      <alignment horizontal="center" wrapText="1"/>
    </xf>
    <xf numFmtId="164" fontId="10" fillId="0" borderId="12" xfId="1" applyNumberFormat="1" applyFont="1" applyBorder="1" applyAlignment="1">
      <alignment horizontal="center" wrapText="1"/>
    </xf>
    <xf numFmtId="164" fontId="10" fillId="0" borderId="5" xfId="1" applyNumberFormat="1" applyFont="1" applyBorder="1" applyAlignment="1">
      <alignment horizontal="center" vertical="center" wrapText="1"/>
    </xf>
    <xf numFmtId="164" fontId="10" fillId="0" borderId="3" xfId="1" applyNumberFormat="1" applyFont="1" applyBorder="1" applyAlignment="1">
      <alignment horizontal="center" vertical="center" wrapText="1"/>
    </xf>
    <xf numFmtId="164" fontId="4" fillId="0" borderId="15" xfId="1" applyNumberFormat="1" applyFont="1" applyBorder="1" applyAlignment="1">
      <alignment horizontal="center" vertical="center" wrapText="1"/>
    </xf>
    <xf numFmtId="164" fontId="6" fillId="3" borderId="7" xfId="1" applyNumberFormat="1" applyFont="1" applyFill="1" applyBorder="1" applyAlignment="1">
      <alignment horizontal="center" vertical="center" wrapText="1" readingOrder="1"/>
    </xf>
    <xf numFmtId="164" fontId="10" fillId="0" borderId="16" xfId="1" applyNumberFormat="1" applyFont="1" applyBorder="1" applyAlignment="1">
      <alignment horizontal="center" wrapText="1"/>
    </xf>
    <xf numFmtId="164" fontId="10" fillId="0" borderId="18" xfId="1" applyNumberFormat="1" applyFont="1" applyBorder="1" applyAlignment="1">
      <alignment horizontal="center" wrapText="1"/>
    </xf>
    <xf numFmtId="164" fontId="2" fillId="3" borderId="9" xfId="1" applyNumberFormat="1" applyFont="1" applyFill="1" applyBorder="1" applyAlignment="1">
      <alignment horizontal="center" vertical="center" wrapText="1"/>
    </xf>
    <xf numFmtId="164" fontId="2" fillId="3" borderId="11" xfId="1" applyNumberFormat="1" applyFont="1" applyFill="1" applyBorder="1" applyAlignment="1">
      <alignment horizontal="center" vertical="center" wrapText="1"/>
    </xf>
    <xf numFmtId="164" fontId="2" fillId="3" borderId="12" xfId="1" applyNumberFormat="1" applyFont="1" applyFill="1" applyBorder="1" applyAlignment="1">
      <alignment horizontal="center" vertical="center" wrapText="1"/>
    </xf>
    <xf numFmtId="164" fontId="4" fillId="0" borderId="25" xfId="1" applyNumberFormat="1" applyFont="1" applyBorder="1" applyAlignment="1">
      <alignment horizontal="center" vertical="center" wrapText="1"/>
    </xf>
    <xf numFmtId="164" fontId="4" fillId="0" borderId="23" xfId="1" applyNumberFormat="1" applyFont="1" applyBorder="1" applyAlignment="1">
      <alignment horizontal="center" vertical="center" wrapText="1"/>
    </xf>
    <xf numFmtId="164" fontId="4" fillId="0" borderId="0" xfId="1" applyNumberFormat="1" applyFont="1" applyBorder="1" applyAlignment="1">
      <alignment horizontal="center" vertical="center" wrapText="1"/>
    </xf>
    <xf numFmtId="164" fontId="4" fillId="0" borderId="10" xfId="1" applyNumberFormat="1" applyFont="1" applyBorder="1" applyAlignment="1">
      <alignment horizontal="center" vertical="center" wrapText="1"/>
    </xf>
    <xf numFmtId="164" fontId="4" fillId="3" borderId="23" xfId="1" applyNumberFormat="1" applyFont="1" applyFill="1" applyBorder="1" applyAlignment="1">
      <alignment horizontal="center" vertical="center" wrapText="1"/>
    </xf>
    <xf numFmtId="164" fontId="4" fillId="3" borderId="10" xfId="1" applyNumberFormat="1" applyFont="1" applyFill="1" applyBorder="1" applyAlignment="1">
      <alignment horizontal="center" vertical="center" wrapText="1"/>
    </xf>
    <xf numFmtId="164" fontId="4" fillId="3" borderId="22" xfId="1" applyNumberFormat="1" applyFont="1" applyFill="1" applyBorder="1" applyAlignment="1">
      <alignment horizontal="center" vertical="center" wrapText="1"/>
    </xf>
    <xf numFmtId="164" fontId="4" fillId="3" borderId="6" xfId="1" applyNumberFormat="1" applyFont="1" applyFill="1" applyBorder="1" applyAlignment="1">
      <alignment horizontal="center" vertical="center" wrapText="1"/>
    </xf>
    <xf numFmtId="164" fontId="4" fillId="3" borderId="0" xfId="1" applyNumberFormat="1" applyFont="1" applyFill="1" applyBorder="1" applyAlignment="1">
      <alignment horizontal="center" vertical="center" wrapText="1"/>
    </xf>
    <xf numFmtId="164" fontId="2" fillId="3" borderId="17" xfId="1" applyNumberFormat="1" applyFont="1" applyFill="1" applyBorder="1" applyAlignment="1">
      <alignment horizontal="center" vertical="center" wrapText="1"/>
    </xf>
  </cellXfs>
  <cellStyles count="26">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2"/>
  <sheetViews>
    <sheetView tabSelected="1" zoomScale="125" zoomScaleNormal="125" zoomScalePageLayoutView="125" workbookViewId="0">
      <selection sqref="A1:V1"/>
    </sheetView>
  </sheetViews>
  <sheetFormatPr baseColWidth="10" defaultColWidth="8.83203125" defaultRowHeight="14" x14ac:dyDescent="0"/>
  <cols>
    <col min="1" max="1" width="39" style="95" customWidth="1"/>
    <col min="2" max="3" width="16.33203125" style="21" customWidth="1"/>
    <col min="4" max="4" width="12.83203125" style="21" customWidth="1"/>
    <col min="5" max="5" width="8.83203125" style="3" customWidth="1"/>
    <col min="6" max="6" width="10.1640625" style="3" customWidth="1"/>
    <col min="7" max="7" width="10.6640625" style="3" customWidth="1"/>
    <col min="8" max="8" width="9" style="3" customWidth="1"/>
    <col min="9" max="9" width="10.83203125" style="3" customWidth="1"/>
    <col min="10" max="10" width="11.33203125" style="3" customWidth="1"/>
    <col min="11" max="11" width="8.6640625" style="3" customWidth="1"/>
    <col min="12" max="12" width="10" style="3" customWidth="1"/>
    <col min="13" max="13" width="10.33203125" style="3" customWidth="1"/>
    <col min="14" max="14" width="9" style="3" customWidth="1"/>
    <col min="15" max="15" width="9.5" style="3" customWidth="1"/>
    <col min="16" max="16" width="10.33203125" style="3" customWidth="1"/>
    <col min="17" max="17" width="9.5" style="3" customWidth="1"/>
    <col min="18" max="18" width="10.1640625" style="3" customWidth="1"/>
    <col min="19" max="19" width="11" style="3" customWidth="1"/>
    <col min="20" max="20" width="9.1640625" style="3" customWidth="1"/>
    <col min="21" max="21" width="9.83203125" style="3" customWidth="1"/>
    <col min="22" max="22" width="11.33203125" style="3" customWidth="1"/>
    <col min="23" max="23" width="13.6640625" style="113" customWidth="1"/>
    <col min="24" max="25" width="10.6640625" style="3" customWidth="1"/>
    <col min="26" max="16384" width="8.83203125" style="3"/>
  </cols>
  <sheetData>
    <row r="1" spans="1:23" ht="31" customHeight="1" thickBot="1">
      <c r="A1" s="119" t="s">
        <v>128</v>
      </c>
      <c r="B1" s="120"/>
      <c r="C1" s="120"/>
      <c r="D1" s="120"/>
      <c r="E1" s="121"/>
      <c r="F1" s="121"/>
      <c r="G1" s="121"/>
      <c r="H1" s="121"/>
      <c r="I1" s="121"/>
      <c r="J1" s="121"/>
      <c r="K1" s="121"/>
      <c r="L1" s="121"/>
      <c r="M1" s="121"/>
      <c r="N1" s="121"/>
      <c r="O1" s="121"/>
      <c r="P1" s="121"/>
      <c r="Q1" s="121"/>
      <c r="R1" s="121"/>
      <c r="S1" s="121"/>
      <c r="T1" s="121"/>
      <c r="U1" s="121"/>
      <c r="V1" s="121"/>
      <c r="W1" s="18"/>
    </row>
    <row r="2" spans="1:23" ht="15.75" customHeight="1" thickTop="1">
      <c r="A2" s="183" t="s">
        <v>43</v>
      </c>
      <c r="B2" s="124" t="s">
        <v>56</v>
      </c>
      <c r="C2" s="181" t="s">
        <v>0</v>
      </c>
      <c r="D2" s="187" t="s">
        <v>97</v>
      </c>
      <c r="E2" s="170" t="s">
        <v>1</v>
      </c>
      <c r="F2" s="171"/>
      <c r="G2" s="172"/>
      <c r="H2" s="170" t="s">
        <v>2</v>
      </c>
      <c r="I2" s="171"/>
      <c r="J2" s="172"/>
      <c r="K2" s="171" t="s">
        <v>41</v>
      </c>
      <c r="L2" s="171"/>
      <c r="M2" s="171"/>
      <c r="N2" s="170" t="s">
        <v>42</v>
      </c>
      <c r="O2" s="171"/>
      <c r="P2" s="172"/>
      <c r="Q2" s="174" t="s">
        <v>68</v>
      </c>
      <c r="R2" s="174"/>
      <c r="S2" s="174"/>
      <c r="T2" s="173" t="s">
        <v>69</v>
      </c>
      <c r="U2" s="174"/>
      <c r="V2" s="175"/>
      <c r="W2" s="97"/>
    </row>
    <row r="3" spans="1:23" ht="29" customHeight="1">
      <c r="A3" s="184"/>
      <c r="B3" s="125"/>
      <c r="C3" s="182"/>
      <c r="D3" s="188"/>
      <c r="E3" s="103" t="s">
        <v>22</v>
      </c>
      <c r="F3" s="99" t="s">
        <v>23</v>
      </c>
      <c r="G3" s="100" t="s">
        <v>24</v>
      </c>
      <c r="H3" s="98" t="s">
        <v>22</v>
      </c>
      <c r="I3" s="101" t="s">
        <v>23</v>
      </c>
      <c r="J3" s="100" t="s">
        <v>24</v>
      </c>
      <c r="K3" s="98" t="s">
        <v>22</v>
      </c>
      <c r="L3" s="102" t="s">
        <v>23</v>
      </c>
      <c r="M3" s="101" t="s">
        <v>24</v>
      </c>
      <c r="N3" s="103" t="s">
        <v>22</v>
      </c>
      <c r="O3" s="102" t="s">
        <v>23</v>
      </c>
      <c r="P3" s="100" t="s">
        <v>24</v>
      </c>
      <c r="Q3" s="98" t="s">
        <v>22</v>
      </c>
      <c r="R3" s="102" t="s">
        <v>23</v>
      </c>
      <c r="S3" s="101" t="s">
        <v>24</v>
      </c>
      <c r="T3" s="103" t="s">
        <v>22</v>
      </c>
      <c r="U3" s="102" t="s">
        <v>23</v>
      </c>
      <c r="V3" s="100" t="s">
        <v>24</v>
      </c>
      <c r="W3" s="104" t="s">
        <v>81</v>
      </c>
    </row>
    <row r="4" spans="1:23" ht="15.75" customHeight="1">
      <c r="A4" s="92" t="s">
        <v>70</v>
      </c>
      <c r="B4" s="68"/>
      <c r="C4" s="69"/>
      <c r="D4" s="96"/>
      <c r="E4" s="70"/>
      <c r="F4" s="71"/>
      <c r="G4" s="72"/>
      <c r="H4" s="73"/>
      <c r="I4" s="74"/>
      <c r="J4" s="72"/>
      <c r="K4" s="73"/>
      <c r="L4" s="75"/>
      <c r="M4" s="74"/>
      <c r="N4" s="70"/>
      <c r="O4" s="75"/>
      <c r="P4" s="72"/>
      <c r="Q4" s="73"/>
      <c r="R4" s="75"/>
      <c r="S4" s="74"/>
      <c r="T4" s="70"/>
      <c r="U4" s="75"/>
      <c r="V4" s="72"/>
      <c r="W4" s="107"/>
    </row>
    <row r="5" spans="1:23" ht="55" customHeight="1">
      <c r="A5" s="115" t="s">
        <v>44</v>
      </c>
      <c r="B5" s="84" t="s">
        <v>60</v>
      </c>
      <c r="C5" s="85" t="s">
        <v>3</v>
      </c>
      <c r="D5" s="106" t="s">
        <v>98</v>
      </c>
      <c r="E5" s="54">
        <v>3</v>
      </c>
      <c r="F5" s="49">
        <v>35000</v>
      </c>
      <c r="G5" s="39">
        <f>E5*F5</f>
        <v>105000</v>
      </c>
      <c r="H5" s="35"/>
      <c r="I5" s="27"/>
      <c r="J5" s="39"/>
      <c r="K5" s="35"/>
      <c r="L5" s="4"/>
      <c r="M5" s="27"/>
      <c r="N5" s="54"/>
      <c r="O5" s="4"/>
      <c r="P5" s="39"/>
      <c r="Q5" s="35"/>
      <c r="R5" s="4"/>
      <c r="S5" s="27"/>
      <c r="T5" s="54"/>
      <c r="U5" s="4"/>
      <c r="V5" s="39"/>
      <c r="W5" s="108">
        <f>G5+J5+M5+P5+S5+V5</f>
        <v>105000</v>
      </c>
    </row>
    <row r="6" spans="1:23" ht="43" customHeight="1">
      <c r="A6" s="5" t="s">
        <v>46</v>
      </c>
      <c r="B6" s="6" t="s">
        <v>66</v>
      </c>
      <c r="C6" s="46" t="s">
        <v>3</v>
      </c>
      <c r="D6" s="46" t="s">
        <v>98</v>
      </c>
      <c r="E6" s="55"/>
      <c r="F6" s="31"/>
      <c r="G6" s="40"/>
      <c r="H6" s="35">
        <v>1</v>
      </c>
      <c r="I6" s="27">
        <v>10000</v>
      </c>
      <c r="J6" s="39">
        <f>H6*I6</f>
        <v>10000</v>
      </c>
      <c r="K6" s="35"/>
      <c r="L6" s="4"/>
      <c r="M6" s="27"/>
      <c r="N6" s="54"/>
      <c r="O6" s="4"/>
      <c r="P6" s="39"/>
      <c r="Q6" s="35"/>
      <c r="R6" s="4"/>
      <c r="S6" s="27"/>
      <c r="T6" s="54"/>
      <c r="U6" s="4"/>
      <c r="V6" s="39"/>
      <c r="W6" s="108">
        <f t="shared" ref="W6:W64" si="0">G6+J6+M6+P6+S6+V6</f>
        <v>10000</v>
      </c>
    </row>
    <row r="7" spans="1:23" ht="29" customHeight="1">
      <c r="A7" s="5" t="s">
        <v>28</v>
      </c>
      <c r="B7" s="6" t="s">
        <v>57</v>
      </c>
      <c r="C7" s="46" t="s">
        <v>3</v>
      </c>
      <c r="D7" s="46" t="s">
        <v>98</v>
      </c>
      <c r="E7" s="55"/>
      <c r="F7" s="31"/>
      <c r="G7" s="40"/>
      <c r="H7" s="35"/>
      <c r="I7" s="27"/>
      <c r="J7" s="39"/>
      <c r="K7" s="35">
        <v>2</v>
      </c>
      <c r="L7" s="4">
        <v>5000</v>
      </c>
      <c r="M7" s="27">
        <f>K7*L7</f>
        <v>10000</v>
      </c>
      <c r="N7" s="54">
        <v>2</v>
      </c>
      <c r="O7" s="4">
        <v>5000</v>
      </c>
      <c r="P7" s="39">
        <f>N7*O7</f>
        <v>10000</v>
      </c>
      <c r="Q7" s="35">
        <v>4</v>
      </c>
      <c r="R7" s="4">
        <v>5000</v>
      </c>
      <c r="S7" s="27">
        <f>Q7*R7</f>
        <v>20000</v>
      </c>
      <c r="T7" s="54"/>
      <c r="U7" s="4"/>
      <c r="V7" s="39"/>
      <c r="W7" s="108">
        <f t="shared" si="0"/>
        <v>40000</v>
      </c>
    </row>
    <row r="8" spans="1:23" ht="58" customHeight="1">
      <c r="A8" s="5" t="s">
        <v>67</v>
      </c>
      <c r="B8" s="83" t="s">
        <v>63</v>
      </c>
      <c r="C8" s="86" t="s">
        <v>20</v>
      </c>
      <c r="D8" s="46" t="s">
        <v>106</v>
      </c>
      <c r="E8" s="56"/>
      <c r="F8" s="50"/>
      <c r="G8" s="40"/>
      <c r="H8" s="36">
        <v>1</v>
      </c>
      <c r="I8" s="28">
        <v>2000000</v>
      </c>
      <c r="J8" s="44">
        <f>H8*I8</f>
        <v>2000000</v>
      </c>
      <c r="K8" s="36"/>
      <c r="L8" s="24"/>
      <c r="M8" s="28"/>
      <c r="N8" s="59"/>
      <c r="O8" s="24"/>
      <c r="P8" s="44"/>
      <c r="Q8" s="36"/>
      <c r="R8" s="24"/>
      <c r="S8" s="28"/>
      <c r="T8" s="59"/>
      <c r="U8" s="24"/>
      <c r="V8" s="44"/>
      <c r="W8" s="108">
        <f t="shared" si="0"/>
        <v>2000000</v>
      </c>
    </row>
    <row r="9" spans="1:23" ht="63" customHeight="1">
      <c r="A9" s="5" t="s">
        <v>118</v>
      </c>
      <c r="B9" s="83" t="s">
        <v>84</v>
      </c>
      <c r="C9" s="86" t="s">
        <v>86</v>
      </c>
      <c r="D9" s="46" t="s">
        <v>124</v>
      </c>
      <c r="E9" s="55"/>
      <c r="F9" s="50"/>
      <c r="G9" s="40"/>
      <c r="H9" s="36"/>
      <c r="I9" s="28"/>
      <c r="J9" s="44"/>
      <c r="K9" s="36"/>
      <c r="L9" s="24"/>
      <c r="M9" s="28"/>
      <c r="N9" s="59"/>
      <c r="O9" s="24"/>
      <c r="P9" s="44"/>
      <c r="Q9" s="36"/>
      <c r="R9" s="24"/>
      <c r="S9" s="28"/>
      <c r="T9" s="59"/>
      <c r="U9" s="24"/>
      <c r="V9" s="44"/>
      <c r="W9" s="108"/>
    </row>
    <row r="10" spans="1:23" ht="79" customHeight="1">
      <c r="A10" s="5" t="s">
        <v>58</v>
      </c>
      <c r="B10" s="6" t="s">
        <v>63</v>
      </c>
      <c r="C10" s="46" t="s">
        <v>21</v>
      </c>
      <c r="D10" s="46" t="s">
        <v>125</v>
      </c>
      <c r="E10" s="55"/>
      <c r="F10" s="31"/>
      <c r="G10" s="40"/>
      <c r="H10" s="35"/>
      <c r="I10" s="27"/>
      <c r="J10" s="39"/>
      <c r="K10" s="35"/>
      <c r="L10" s="4"/>
      <c r="M10" s="27"/>
      <c r="N10" s="54"/>
      <c r="O10" s="4"/>
      <c r="P10" s="39"/>
      <c r="Q10" s="35"/>
      <c r="R10" s="4"/>
      <c r="S10" s="27"/>
      <c r="T10" s="54"/>
      <c r="U10" s="4"/>
      <c r="V10" s="39"/>
      <c r="W10" s="108">
        <f t="shared" si="0"/>
        <v>0</v>
      </c>
    </row>
    <row r="11" spans="1:23" ht="15" customHeight="1">
      <c r="A11" s="91" t="s">
        <v>71</v>
      </c>
      <c r="B11" s="8"/>
      <c r="C11" s="47"/>
      <c r="D11" s="47"/>
      <c r="E11" s="57"/>
      <c r="F11" s="51"/>
      <c r="G11" s="41"/>
      <c r="H11" s="37"/>
      <c r="I11" s="29"/>
      <c r="J11" s="41"/>
      <c r="K11" s="37"/>
      <c r="L11" s="9"/>
      <c r="M11" s="29"/>
      <c r="N11" s="57"/>
      <c r="O11" s="9"/>
      <c r="P11" s="41"/>
      <c r="Q11" s="37"/>
      <c r="R11" s="9"/>
      <c r="S11" s="29"/>
      <c r="T11" s="57"/>
      <c r="U11" s="9"/>
      <c r="V11" s="41"/>
      <c r="W11" s="109">
        <f t="shared" si="0"/>
        <v>0</v>
      </c>
    </row>
    <row r="12" spans="1:23" ht="65" customHeight="1">
      <c r="A12" s="5" t="s">
        <v>90</v>
      </c>
      <c r="B12" s="6" t="s">
        <v>59</v>
      </c>
      <c r="C12" s="88" t="s">
        <v>3</v>
      </c>
      <c r="D12" s="88" t="s">
        <v>98</v>
      </c>
      <c r="E12" s="55">
        <v>3</v>
      </c>
      <c r="F12" s="31">
        <v>15000</v>
      </c>
      <c r="G12" s="40">
        <f>E12*F12</f>
        <v>45000</v>
      </c>
      <c r="H12" s="35"/>
      <c r="I12" s="27"/>
      <c r="J12" s="39"/>
      <c r="K12" s="35"/>
      <c r="L12" s="4"/>
      <c r="M12" s="27"/>
      <c r="N12" s="54"/>
      <c r="O12" s="4"/>
      <c r="P12" s="39"/>
      <c r="Q12" s="35"/>
      <c r="R12" s="4"/>
      <c r="S12" s="27"/>
      <c r="T12" s="54"/>
      <c r="U12" s="4"/>
      <c r="V12" s="39"/>
      <c r="W12" s="108">
        <f t="shared" si="0"/>
        <v>45000</v>
      </c>
    </row>
    <row r="13" spans="1:23" ht="36" customHeight="1">
      <c r="A13" s="93" t="s">
        <v>47</v>
      </c>
      <c r="B13" s="14" t="s">
        <v>61</v>
      </c>
      <c r="C13" s="46" t="s">
        <v>3</v>
      </c>
      <c r="D13" s="46" t="s">
        <v>98</v>
      </c>
      <c r="E13" s="55">
        <v>1</v>
      </c>
      <c r="F13" s="31">
        <v>5000</v>
      </c>
      <c r="G13" s="40">
        <f>E13*F13</f>
        <v>5000</v>
      </c>
      <c r="H13" s="35"/>
      <c r="I13" s="27"/>
      <c r="J13" s="39"/>
      <c r="K13" s="35"/>
      <c r="L13" s="4"/>
      <c r="M13" s="27"/>
      <c r="N13" s="54"/>
      <c r="O13" s="4"/>
      <c r="P13" s="39"/>
      <c r="Q13" s="35"/>
      <c r="R13" s="4"/>
      <c r="S13" s="27"/>
      <c r="T13" s="54"/>
      <c r="U13" s="4"/>
      <c r="V13" s="39"/>
      <c r="W13" s="108">
        <f t="shared" si="0"/>
        <v>5000</v>
      </c>
    </row>
    <row r="14" spans="1:23" ht="28">
      <c r="A14" s="5" t="s">
        <v>45</v>
      </c>
      <c r="B14" s="6" t="s">
        <v>59</v>
      </c>
      <c r="C14" s="46" t="s">
        <v>3</v>
      </c>
      <c r="D14" s="46" t="s">
        <v>98</v>
      </c>
      <c r="E14" s="55"/>
      <c r="F14" s="31"/>
      <c r="G14" s="40"/>
      <c r="H14" s="35">
        <v>3</v>
      </c>
      <c r="I14" s="27">
        <v>4000</v>
      </c>
      <c r="J14" s="39">
        <f>H14*I14</f>
        <v>12000</v>
      </c>
      <c r="K14" s="35">
        <v>6</v>
      </c>
      <c r="L14" s="4">
        <v>4000</v>
      </c>
      <c r="M14" s="27">
        <f>K14*L14</f>
        <v>24000</v>
      </c>
      <c r="N14" s="54">
        <v>6</v>
      </c>
      <c r="O14" s="4">
        <v>4000</v>
      </c>
      <c r="P14" s="39">
        <f>N14*O14</f>
        <v>24000</v>
      </c>
      <c r="Q14" s="35">
        <v>12</v>
      </c>
      <c r="R14" s="4">
        <v>4000</v>
      </c>
      <c r="S14" s="27">
        <f>Q14*R14</f>
        <v>48000</v>
      </c>
      <c r="T14" s="54"/>
      <c r="U14" s="4"/>
      <c r="V14" s="39"/>
      <c r="W14" s="108">
        <f t="shared" si="0"/>
        <v>108000</v>
      </c>
    </row>
    <row r="15" spans="1:23" ht="64" customHeight="1">
      <c r="A15" s="5" t="s">
        <v>29</v>
      </c>
      <c r="B15" s="6" t="s">
        <v>59</v>
      </c>
      <c r="C15" s="46" t="s">
        <v>53</v>
      </c>
      <c r="D15" s="46" t="s">
        <v>99</v>
      </c>
      <c r="E15" s="55">
        <v>1</v>
      </c>
      <c r="F15" s="31">
        <v>5000</v>
      </c>
      <c r="G15" s="40">
        <f>E15*F15</f>
        <v>5000</v>
      </c>
      <c r="H15" s="35"/>
      <c r="I15" s="27"/>
      <c r="J15" s="39"/>
      <c r="K15" s="35"/>
      <c r="L15" s="4"/>
      <c r="M15" s="27"/>
      <c r="N15" s="54"/>
      <c r="O15" s="4"/>
      <c r="P15" s="39"/>
      <c r="Q15" s="35"/>
      <c r="R15" s="4"/>
      <c r="S15" s="27"/>
      <c r="T15" s="54"/>
      <c r="U15" s="4"/>
      <c r="V15" s="39"/>
      <c r="W15" s="108">
        <f t="shared" si="0"/>
        <v>5000</v>
      </c>
    </row>
    <row r="16" spans="1:23" ht="62" customHeight="1">
      <c r="A16" s="5" t="s">
        <v>30</v>
      </c>
      <c r="B16" s="6" t="s">
        <v>62</v>
      </c>
      <c r="C16" s="46" t="s">
        <v>53</v>
      </c>
      <c r="D16" s="46" t="s">
        <v>99</v>
      </c>
      <c r="E16" s="55"/>
      <c r="F16" s="31"/>
      <c r="G16" s="40"/>
      <c r="H16" s="35"/>
      <c r="I16" s="27"/>
      <c r="J16" s="39"/>
      <c r="K16" s="35">
        <v>1</v>
      </c>
      <c r="L16" s="4">
        <v>50000</v>
      </c>
      <c r="M16" s="27">
        <f>K16*L16</f>
        <v>50000</v>
      </c>
      <c r="N16" s="54"/>
      <c r="O16" s="4"/>
      <c r="P16" s="39"/>
      <c r="Q16" s="35"/>
      <c r="R16" s="4"/>
      <c r="S16" s="27"/>
      <c r="T16" s="54"/>
      <c r="U16" s="4"/>
      <c r="V16" s="39"/>
      <c r="W16" s="108">
        <f t="shared" si="0"/>
        <v>50000</v>
      </c>
    </row>
    <row r="17" spans="1:23" ht="18">
      <c r="A17" s="91" t="s">
        <v>72</v>
      </c>
      <c r="B17" s="8"/>
      <c r="C17" s="47"/>
      <c r="D17" s="47"/>
      <c r="E17" s="57"/>
      <c r="F17" s="51"/>
      <c r="G17" s="41"/>
      <c r="H17" s="37"/>
      <c r="I17" s="29"/>
      <c r="J17" s="41"/>
      <c r="K17" s="37"/>
      <c r="L17" s="9"/>
      <c r="M17" s="29"/>
      <c r="N17" s="57"/>
      <c r="O17" s="9"/>
      <c r="P17" s="41"/>
      <c r="Q17" s="37"/>
      <c r="R17" s="9"/>
      <c r="S17" s="29"/>
      <c r="T17" s="57"/>
      <c r="U17" s="9"/>
      <c r="V17" s="41"/>
      <c r="W17" s="109">
        <f t="shared" si="0"/>
        <v>0</v>
      </c>
    </row>
    <row r="18" spans="1:23" ht="39" customHeight="1">
      <c r="A18" s="5" t="s">
        <v>49</v>
      </c>
      <c r="B18" s="6" t="s">
        <v>59</v>
      </c>
      <c r="C18" s="46" t="s">
        <v>50</v>
      </c>
      <c r="D18" s="46" t="s">
        <v>100</v>
      </c>
      <c r="E18" s="58"/>
      <c r="F18" s="52"/>
      <c r="G18" s="42"/>
      <c r="H18" s="35"/>
      <c r="I18" s="27"/>
      <c r="J18" s="39"/>
      <c r="K18" s="23"/>
      <c r="L18" s="7"/>
      <c r="M18" s="30"/>
      <c r="N18" s="60">
        <v>6</v>
      </c>
      <c r="O18" s="10">
        <v>300000</v>
      </c>
      <c r="P18" s="61">
        <f t="shared" ref="P18:P26" si="1">N18*O18</f>
        <v>1800000</v>
      </c>
      <c r="Q18" s="10">
        <v>6</v>
      </c>
      <c r="R18" s="10">
        <v>600000</v>
      </c>
      <c r="S18" s="32">
        <f t="shared" ref="S18:S24" si="2">Q18*R18</f>
        <v>3600000</v>
      </c>
      <c r="T18" s="60">
        <v>6</v>
      </c>
      <c r="U18" s="10">
        <v>600000</v>
      </c>
      <c r="V18" s="61">
        <f t="shared" ref="V18:V24" si="3">T18*U18</f>
        <v>3600000</v>
      </c>
      <c r="W18" s="108">
        <f t="shared" si="0"/>
        <v>9000000</v>
      </c>
    </row>
    <row r="19" spans="1:23" ht="42" customHeight="1">
      <c r="A19" s="5" t="s">
        <v>48</v>
      </c>
      <c r="B19" s="6" t="s">
        <v>59</v>
      </c>
      <c r="C19" s="46" t="s">
        <v>50</v>
      </c>
      <c r="D19" s="46" t="s">
        <v>101</v>
      </c>
      <c r="E19" s="58"/>
      <c r="F19" s="52"/>
      <c r="G19" s="42"/>
      <c r="H19" s="35"/>
      <c r="I19" s="27"/>
      <c r="J19" s="39"/>
      <c r="K19" s="23"/>
      <c r="L19" s="7"/>
      <c r="M19" s="30"/>
      <c r="N19" s="62">
        <v>6</v>
      </c>
      <c r="O19" s="1">
        <v>150000</v>
      </c>
      <c r="P19" s="63">
        <f t="shared" si="1"/>
        <v>900000</v>
      </c>
      <c r="Q19" s="1">
        <v>6</v>
      </c>
      <c r="R19" s="1">
        <v>300000</v>
      </c>
      <c r="S19" s="33">
        <f t="shared" si="2"/>
        <v>1800000</v>
      </c>
      <c r="T19" s="62">
        <v>6</v>
      </c>
      <c r="U19" s="1">
        <v>300000</v>
      </c>
      <c r="V19" s="63">
        <f t="shared" si="3"/>
        <v>1800000</v>
      </c>
      <c r="W19" s="108">
        <f t="shared" si="0"/>
        <v>4500000</v>
      </c>
    </row>
    <row r="20" spans="1:23" ht="47" customHeight="1">
      <c r="A20" s="5" t="s">
        <v>51</v>
      </c>
      <c r="B20" s="6" t="s">
        <v>59</v>
      </c>
      <c r="C20" s="46" t="s">
        <v>52</v>
      </c>
      <c r="D20" s="46" t="s">
        <v>103</v>
      </c>
      <c r="E20" s="58"/>
      <c r="F20" s="52"/>
      <c r="G20" s="42"/>
      <c r="H20" s="35"/>
      <c r="I20" s="27"/>
      <c r="J20" s="39"/>
      <c r="K20" s="23"/>
      <c r="L20" s="7"/>
      <c r="M20" s="30"/>
      <c r="N20" s="62">
        <v>1</v>
      </c>
      <c r="O20" s="65">
        <v>250000</v>
      </c>
      <c r="P20" s="66">
        <f t="shared" si="1"/>
        <v>250000</v>
      </c>
      <c r="Q20" s="1">
        <v>1</v>
      </c>
      <c r="R20" s="1">
        <v>500000</v>
      </c>
      <c r="S20" s="33">
        <f t="shared" si="2"/>
        <v>500000</v>
      </c>
      <c r="T20" s="62">
        <v>1</v>
      </c>
      <c r="U20" s="1">
        <v>500000</v>
      </c>
      <c r="V20" s="63">
        <f t="shared" si="3"/>
        <v>500000</v>
      </c>
      <c r="W20" s="108">
        <f t="shared" si="0"/>
        <v>1250000</v>
      </c>
    </row>
    <row r="21" spans="1:23" ht="45" customHeight="1">
      <c r="A21" s="5" t="s">
        <v>92</v>
      </c>
      <c r="B21" s="6" t="s">
        <v>59</v>
      </c>
      <c r="C21" s="46" t="s">
        <v>50</v>
      </c>
      <c r="D21" s="46" t="s">
        <v>102</v>
      </c>
      <c r="E21" s="58"/>
      <c r="F21" s="52"/>
      <c r="G21" s="42"/>
      <c r="H21" s="35"/>
      <c r="I21" s="27"/>
      <c r="J21" s="39"/>
      <c r="K21" s="23"/>
      <c r="L21" s="7"/>
      <c r="M21" s="30"/>
      <c r="N21" s="62">
        <v>8</v>
      </c>
      <c r="O21" s="65">
        <v>250000</v>
      </c>
      <c r="P21" s="66">
        <f t="shared" si="1"/>
        <v>2000000</v>
      </c>
      <c r="Q21" s="1">
        <v>8</v>
      </c>
      <c r="R21" s="1">
        <v>500000</v>
      </c>
      <c r="S21" s="33">
        <f t="shared" si="2"/>
        <v>4000000</v>
      </c>
      <c r="T21" s="62">
        <v>8</v>
      </c>
      <c r="U21" s="1">
        <v>500000</v>
      </c>
      <c r="V21" s="63">
        <f t="shared" si="3"/>
        <v>4000000</v>
      </c>
      <c r="W21" s="108">
        <f t="shared" si="0"/>
        <v>10000000</v>
      </c>
    </row>
    <row r="22" spans="1:23" ht="48" customHeight="1">
      <c r="A22" s="5" t="s">
        <v>110</v>
      </c>
      <c r="B22" s="6" t="s">
        <v>59</v>
      </c>
      <c r="C22" s="46" t="s">
        <v>52</v>
      </c>
      <c r="D22" s="46" t="s">
        <v>103</v>
      </c>
      <c r="E22" s="58"/>
      <c r="F22" s="52"/>
      <c r="G22" s="42"/>
      <c r="H22" s="35"/>
      <c r="I22" s="27"/>
      <c r="J22" s="39"/>
      <c r="K22" s="23"/>
      <c r="L22" s="7"/>
      <c r="M22" s="30"/>
      <c r="N22" s="62">
        <v>1</v>
      </c>
      <c r="O22" s="1">
        <v>150000</v>
      </c>
      <c r="P22" s="63">
        <f t="shared" si="1"/>
        <v>150000</v>
      </c>
      <c r="Q22" s="1">
        <v>1</v>
      </c>
      <c r="R22" s="1">
        <v>300000</v>
      </c>
      <c r="S22" s="33">
        <f t="shared" si="2"/>
        <v>300000</v>
      </c>
      <c r="T22" s="62">
        <v>1</v>
      </c>
      <c r="U22" s="1">
        <v>300000</v>
      </c>
      <c r="V22" s="63">
        <f t="shared" si="3"/>
        <v>300000</v>
      </c>
      <c r="W22" s="108">
        <f t="shared" si="0"/>
        <v>750000</v>
      </c>
    </row>
    <row r="23" spans="1:23" ht="42" customHeight="1">
      <c r="A23" s="5" t="s">
        <v>91</v>
      </c>
      <c r="B23" s="6" t="s">
        <v>59</v>
      </c>
      <c r="C23" s="46" t="s">
        <v>50</v>
      </c>
      <c r="D23" s="46" t="s">
        <v>102</v>
      </c>
      <c r="E23" s="58"/>
      <c r="F23" s="52"/>
      <c r="G23" s="42"/>
      <c r="H23" s="35"/>
      <c r="I23" s="27"/>
      <c r="J23" s="39"/>
      <c r="K23" s="23"/>
      <c r="L23" s="7"/>
      <c r="M23" s="30"/>
      <c r="N23" s="62">
        <v>10</v>
      </c>
      <c r="O23" s="1">
        <v>225000</v>
      </c>
      <c r="P23" s="63">
        <f t="shared" si="1"/>
        <v>2250000</v>
      </c>
      <c r="Q23" s="1">
        <v>10</v>
      </c>
      <c r="R23" s="1">
        <v>450000</v>
      </c>
      <c r="S23" s="33">
        <f t="shared" si="2"/>
        <v>4500000</v>
      </c>
      <c r="T23" s="62">
        <v>10</v>
      </c>
      <c r="U23" s="1">
        <v>450000</v>
      </c>
      <c r="V23" s="63">
        <f t="shared" si="3"/>
        <v>4500000</v>
      </c>
      <c r="W23" s="108">
        <f t="shared" si="0"/>
        <v>11250000</v>
      </c>
    </row>
    <row r="24" spans="1:23" ht="46" customHeight="1">
      <c r="A24" s="5" t="s">
        <v>109</v>
      </c>
      <c r="B24" s="6" t="s">
        <v>59</v>
      </c>
      <c r="C24" s="46" t="s">
        <v>52</v>
      </c>
      <c r="D24" s="46" t="s">
        <v>103</v>
      </c>
      <c r="E24" s="58"/>
      <c r="F24" s="52"/>
      <c r="G24" s="42"/>
      <c r="H24" s="35"/>
      <c r="I24" s="27"/>
      <c r="J24" s="39"/>
      <c r="K24" s="23"/>
      <c r="L24" s="7"/>
      <c r="M24" s="30"/>
      <c r="N24" s="62">
        <v>1</v>
      </c>
      <c r="O24" s="1">
        <v>500000</v>
      </c>
      <c r="P24" s="63">
        <f t="shared" si="1"/>
        <v>500000</v>
      </c>
      <c r="Q24" s="1">
        <v>1</v>
      </c>
      <c r="R24" s="1">
        <v>500000</v>
      </c>
      <c r="S24" s="33">
        <f t="shared" si="2"/>
        <v>500000</v>
      </c>
      <c r="T24" s="62">
        <v>1</v>
      </c>
      <c r="U24" s="1">
        <v>500000</v>
      </c>
      <c r="V24" s="63">
        <f t="shared" si="3"/>
        <v>500000</v>
      </c>
      <c r="W24" s="108">
        <f t="shared" si="0"/>
        <v>1500000</v>
      </c>
    </row>
    <row r="25" spans="1:23" ht="42" customHeight="1">
      <c r="A25" s="5" t="s">
        <v>119</v>
      </c>
      <c r="B25" s="6" t="s">
        <v>82</v>
      </c>
      <c r="C25" s="46" t="s">
        <v>87</v>
      </c>
      <c r="D25" s="46" t="s">
        <v>124</v>
      </c>
      <c r="E25" s="58"/>
      <c r="F25" s="52"/>
      <c r="G25" s="42"/>
      <c r="H25" s="35"/>
      <c r="I25" s="27"/>
      <c r="J25" s="39"/>
      <c r="K25" s="23"/>
      <c r="L25" s="7"/>
      <c r="M25" s="30"/>
      <c r="N25" s="62"/>
      <c r="O25" s="1"/>
      <c r="P25" s="63"/>
      <c r="Q25" s="1"/>
      <c r="R25" s="1"/>
      <c r="S25" s="33"/>
      <c r="T25" s="62"/>
      <c r="U25" s="1"/>
      <c r="V25" s="63"/>
      <c r="W25" s="108"/>
    </row>
    <row r="26" spans="1:23" ht="28">
      <c r="A26" s="5" t="s">
        <v>108</v>
      </c>
      <c r="B26" s="6" t="s">
        <v>59</v>
      </c>
      <c r="C26" s="46" t="s">
        <v>52</v>
      </c>
      <c r="D26" s="46" t="s">
        <v>103</v>
      </c>
      <c r="E26" s="55"/>
      <c r="F26" s="31"/>
      <c r="G26" s="40"/>
      <c r="H26" s="35"/>
      <c r="I26" s="27"/>
      <c r="J26" s="39"/>
      <c r="K26" s="35"/>
      <c r="L26" s="4"/>
      <c r="M26" s="27"/>
      <c r="N26" s="54">
        <v>1</v>
      </c>
      <c r="O26" s="4">
        <v>100000</v>
      </c>
      <c r="P26" s="39">
        <f t="shared" si="1"/>
        <v>100000</v>
      </c>
      <c r="Q26" s="35"/>
      <c r="R26" s="4"/>
      <c r="S26" s="27"/>
      <c r="T26" s="54"/>
      <c r="U26" s="4"/>
      <c r="V26" s="39"/>
      <c r="W26" s="108">
        <f t="shared" si="0"/>
        <v>100000</v>
      </c>
    </row>
    <row r="27" spans="1:23" s="22" customFormat="1" ht="36.75" customHeight="1">
      <c r="A27" s="5" t="s">
        <v>107</v>
      </c>
      <c r="B27" s="6" t="s">
        <v>59</v>
      </c>
      <c r="C27" s="46" t="s">
        <v>83</v>
      </c>
      <c r="D27" s="46" t="s">
        <v>104</v>
      </c>
      <c r="E27" s="55"/>
      <c r="F27" s="31"/>
      <c r="G27" s="40"/>
      <c r="H27" s="23"/>
      <c r="I27" s="30"/>
      <c r="J27" s="40"/>
      <c r="K27" s="23"/>
      <c r="L27" s="7"/>
      <c r="M27" s="30"/>
      <c r="N27" s="55">
        <v>70000</v>
      </c>
      <c r="O27" s="7">
        <v>1000</v>
      </c>
      <c r="P27" s="40"/>
      <c r="Q27" s="23">
        <v>70000</v>
      </c>
      <c r="R27" s="7">
        <v>1000</v>
      </c>
      <c r="S27" s="30"/>
      <c r="T27" s="55">
        <v>70000</v>
      </c>
      <c r="U27" s="7">
        <v>1000</v>
      </c>
      <c r="V27" s="40"/>
      <c r="W27" s="108">
        <f>V27+S27+P27</f>
        <v>0</v>
      </c>
    </row>
    <row r="28" spans="1:23" ht="55" customHeight="1">
      <c r="A28" s="5" t="s">
        <v>114</v>
      </c>
      <c r="B28" s="6" t="s">
        <v>82</v>
      </c>
      <c r="C28" s="46" t="s">
        <v>87</v>
      </c>
      <c r="D28" s="46" t="s">
        <v>124</v>
      </c>
      <c r="E28" s="55"/>
      <c r="F28" s="31"/>
      <c r="G28" s="40"/>
      <c r="H28" s="35"/>
      <c r="I28" s="27"/>
      <c r="J28" s="39"/>
      <c r="K28" s="35"/>
      <c r="L28" s="4"/>
      <c r="M28" s="27"/>
      <c r="N28" s="54"/>
      <c r="O28" s="4"/>
      <c r="P28" s="39"/>
      <c r="Q28" s="35"/>
      <c r="R28" s="4"/>
      <c r="S28" s="27"/>
      <c r="T28" s="54"/>
      <c r="U28" s="4"/>
      <c r="V28" s="39"/>
      <c r="W28" s="108">
        <f t="shared" si="0"/>
        <v>0</v>
      </c>
    </row>
    <row r="29" spans="1:23" ht="44" customHeight="1">
      <c r="A29" s="5" t="s">
        <v>93</v>
      </c>
      <c r="B29" s="6" t="s">
        <v>59</v>
      </c>
      <c r="C29" s="46" t="s">
        <v>52</v>
      </c>
      <c r="D29" s="46" t="s">
        <v>103</v>
      </c>
      <c r="E29" s="55"/>
      <c r="F29" s="31"/>
      <c r="G29" s="40"/>
      <c r="H29" s="35"/>
      <c r="I29" s="27"/>
      <c r="J29" s="39"/>
      <c r="K29" s="54">
        <v>1</v>
      </c>
      <c r="L29" s="4">
        <v>100000</v>
      </c>
      <c r="M29" s="39">
        <f>K29*L29</f>
        <v>100000</v>
      </c>
      <c r="N29" s="54">
        <v>1</v>
      </c>
      <c r="O29" s="4">
        <v>100000</v>
      </c>
      <c r="P29" s="39">
        <f>N29*O29</f>
        <v>100000</v>
      </c>
      <c r="Q29" s="35">
        <v>4</v>
      </c>
      <c r="R29" s="4">
        <v>100000</v>
      </c>
      <c r="S29" s="27">
        <f>Q29*R29</f>
        <v>400000</v>
      </c>
      <c r="T29" s="54">
        <v>4</v>
      </c>
      <c r="U29" s="4">
        <v>100000</v>
      </c>
      <c r="V29" s="39">
        <f>T29*U29</f>
        <v>400000</v>
      </c>
      <c r="W29" s="108">
        <f t="shared" si="0"/>
        <v>1000000</v>
      </c>
    </row>
    <row r="30" spans="1:23" ht="88" customHeight="1">
      <c r="A30" s="5" t="s">
        <v>115</v>
      </c>
      <c r="B30" s="6" t="s">
        <v>59</v>
      </c>
      <c r="C30" s="46" t="s">
        <v>53</v>
      </c>
      <c r="D30" s="46" t="s">
        <v>105</v>
      </c>
      <c r="E30" s="55"/>
      <c r="F30" s="31"/>
      <c r="G30" s="40"/>
      <c r="H30" s="35"/>
      <c r="I30" s="27"/>
      <c r="J30" s="39"/>
      <c r="K30" s="35"/>
      <c r="L30" s="4"/>
      <c r="M30" s="27"/>
      <c r="N30" s="54"/>
      <c r="O30" s="4"/>
      <c r="P30" s="39"/>
      <c r="Q30" s="35">
        <v>1</v>
      </c>
      <c r="R30" s="4">
        <v>500000</v>
      </c>
      <c r="S30" s="27">
        <f>Q30*R30</f>
        <v>500000</v>
      </c>
      <c r="T30" s="54"/>
      <c r="U30" s="4"/>
      <c r="V30" s="39"/>
      <c r="W30" s="108">
        <f t="shared" si="0"/>
        <v>500000</v>
      </c>
    </row>
    <row r="31" spans="1:23" ht="59" customHeight="1">
      <c r="A31" s="5" t="s">
        <v>94</v>
      </c>
      <c r="B31" s="6" t="s">
        <v>59</v>
      </c>
      <c r="C31" s="46" t="s">
        <v>31</v>
      </c>
      <c r="D31" s="46" t="s">
        <v>105</v>
      </c>
      <c r="E31" s="55">
        <v>1</v>
      </c>
      <c r="F31" s="31">
        <v>600000</v>
      </c>
      <c r="G31" s="40">
        <f>E31*F31</f>
        <v>600000</v>
      </c>
      <c r="H31" s="35"/>
      <c r="I31" s="27"/>
      <c r="J31" s="39"/>
      <c r="K31" s="35"/>
      <c r="L31" s="4"/>
      <c r="M31" s="27"/>
      <c r="N31" s="54"/>
      <c r="O31" s="4"/>
      <c r="P31" s="39"/>
      <c r="Q31" s="35"/>
      <c r="R31" s="4"/>
      <c r="S31" s="27"/>
      <c r="T31" s="54"/>
      <c r="U31" s="4"/>
      <c r="V31" s="39"/>
      <c r="W31" s="108">
        <f t="shared" si="0"/>
        <v>600000</v>
      </c>
    </row>
    <row r="32" spans="1:23" ht="76" customHeight="1">
      <c r="A32" s="5" t="s">
        <v>5</v>
      </c>
      <c r="B32" s="122" t="s">
        <v>59</v>
      </c>
      <c r="C32" s="189" t="s">
        <v>32</v>
      </c>
      <c r="D32" s="189" t="s">
        <v>106</v>
      </c>
      <c r="E32" s="157"/>
      <c r="F32" s="193"/>
      <c r="G32" s="185"/>
      <c r="H32" s="131">
        <v>1</v>
      </c>
      <c r="I32" s="135">
        <v>15000000</v>
      </c>
      <c r="J32" s="129">
        <f>H32*I32</f>
        <v>15000000</v>
      </c>
      <c r="K32" s="163"/>
      <c r="L32" s="159"/>
      <c r="M32" s="165"/>
      <c r="N32" s="140">
        <v>1</v>
      </c>
      <c r="O32" s="133">
        <v>5000000</v>
      </c>
      <c r="P32" s="129">
        <f>N32*O32</f>
        <v>5000000</v>
      </c>
      <c r="Q32" s="131">
        <v>1</v>
      </c>
      <c r="R32" s="133">
        <v>5000000</v>
      </c>
      <c r="S32" s="135">
        <f>Q32*R32</f>
        <v>5000000</v>
      </c>
      <c r="T32" s="140">
        <v>1</v>
      </c>
      <c r="U32" s="133">
        <v>5000000</v>
      </c>
      <c r="V32" s="129">
        <f>T32*U32</f>
        <v>5000000</v>
      </c>
      <c r="W32" s="116">
        <f t="shared" si="0"/>
        <v>30000000</v>
      </c>
    </row>
    <row r="33" spans="1:23" ht="42" customHeight="1">
      <c r="A33" s="11" t="s">
        <v>8</v>
      </c>
      <c r="B33" s="186"/>
      <c r="C33" s="190"/>
      <c r="D33" s="190"/>
      <c r="E33" s="192"/>
      <c r="F33" s="194"/>
      <c r="G33" s="185"/>
      <c r="H33" s="179"/>
      <c r="I33" s="180"/>
      <c r="J33" s="169"/>
      <c r="K33" s="176"/>
      <c r="L33" s="177"/>
      <c r="M33" s="178"/>
      <c r="N33" s="167"/>
      <c r="O33" s="168"/>
      <c r="P33" s="169"/>
      <c r="Q33" s="179"/>
      <c r="R33" s="168"/>
      <c r="S33" s="180"/>
      <c r="T33" s="167"/>
      <c r="U33" s="168"/>
      <c r="V33" s="169"/>
      <c r="W33" s="117"/>
    </row>
    <row r="34" spans="1:23">
      <c r="A34" s="11" t="s">
        <v>18</v>
      </c>
      <c r="B34" s="123"/>
      <c r="C34" s="191"/>
      <c r="D34" s="191"/>
      <c r="E34" s="158"/>
      <c r="F34" s="195"/>
      <c r="G34" s="185"/>
      <c r="H34" s="132"/>
      <c r="I34" s="136"/>
      <c r="J34" s="130"/>
      <c r="K34" s="164"/>
      <c r="L34" s="160"/>
      <c r="M34" s="166"/>
      <c r="N34" s="141"/>
      <c r="O34" s="134"/>
      <c r="P34" s="130"/>
      <c r="Q34" s="132"/>
      <c r="R34" s="134"/>
      <c r="S34" s="136"/>
      <c r="T34" s="141"/>
      <c r="U34" s="134"/>
      <c r="V34" s="130"/>
      <c r="W34" s="118"/>
    </row>
    <row r="35" spans="1:23" ht="47" customHeight="1">
      <c r="A35" s="5" t="s">
        <v>6</v>
      </c>
      <c r="B35" s="122" t="s">
        <v>59</v>
      </c>
      <c r="C35" s="189" t="s">
        <v>32</v>
      </c>
      <c r="D35" s="138" t="s">
        <v>106</v>
      </c>
      <c r="E35" s="140"/>
      <c r="F35" s="196"/>
      <c r="G35" s="137"/>
      <c r="H35" s="163"/>
      <c r="I35" s="165"/>
      <c r="J35" s="161"/>
      <c r="K35" s="163">
        <v>1</v>
      </c>
      <c r="L35" s="159">
        <v>500000</v>
      </c>
      <c r="M35" s="165">
        <f>K35*L35</f>
        <v>500000</v>
      </c>
      <c r="N35" s="157">
        <v>1</v>
      </c>
      <c r="O35" s="159">
        <v>500000</v>
      </c>
      <c r="P35" s="161">
        <f>N35*O35</f>
        <v>500000</v>
      </c>
      <c r="Q35" s="163">
        <v>1</v>
      </c>
      <c r="R35" s="159">
        <v>1000000</v>
      </c>
      <c r="S35" s="165">
        <f>Q35*R35</f>
        <v>1000000</v>
      </c>
      <c r="T35" s="157">
        <v>1</v>
      </c>
      <c r="U35" s="159">
        <v>1000000</v>
      </c>
      <c r="V35" s="161">
        <f>T35*U35</f>
        <v>1000000</v>
      </c>
      <c r="W35" s="116">
        <f t="shared" si="0"/>
        <v>3000000</v>
      </c>
    </row>
    <row r="36" spans="1:23">
      <c r="A36" s="11" t="s">
        <v>11</v>
      </c>
      <c r="B36" s="123"/>
      <c r="C36" s="191"/>
      <c r="D36" s="139"/>
      <c r="E36" s="141"/>
      <c r="F36" s="197"/>
      <c r="G36" s="137"/>
      <c r="H36" s="164"/>
      <c r="I36" s="166"/>
      <c r="J36" s="162"/>
      <c r="K36" s="164"/>
      <c r="L36" s="160"/>
      <c r="M36" s="166"/>
      <c r="N36" s="158"/>
      <c r="O36" s="160"/>
      <c r="P36" s="162"/>
      <c r="Q36" s="164"/>
      <c r="R36" s="160"/>
      <c r="S36" s="166"/>
      <c r="T36" s="158"/>
      <c r="U36" s="160"/>
      <c r="V36" s="162"/>
      <c r="W36" s="118"/>
    </row>
    <row r="37" spans="1:23" ht="52" customHeight="1">
      <c r="A37" s="12" t="s">
        <v>120</v>
      </c>
      <c r="B37" s="13" t="s">
        <v>64</v>
      </c>
      <c r="C37" s="46" t="s">
        <v>33</v>
      </c>
      <c r="D37" s="46" t="s">
        <v>103</v>
      </c>
      <c r="E37" s="90"/>
      <c r="F37" s="53"/>
      <c r="G37" s="43"/>
      <c r="H37" s="38"/>
      <c r="I37" s="34"/>
      <c r="J37" s="45"/>
      <c r="K37" s="38">
        <v>1</v>
      </c>
      <c r="L37" s="14">
        <v>100000</v>
      </c>
      <c r="M37" s="34">
        <f>K37*L37</f>
        <v>100000</v>
      </c>
      <c r="N37" s="64"/>
      <c r="O37" s="14"/>
      <c r="P37" s="45"/>
      <c r="Q37" s="38"/>
      <c r="R37" s="14"/>
      <c r="S37" s="34"/>
      <c r="T37" s="64"/>
      <c r="U37" s="14"/>
      <c r="V37" s="45"/>
      <c r="W37" s="108">
        <f t="shared" si="0"/>
        <v>100000</v>
      </c>
    </row>
    <row r="38" spans="1:23" ht="44" customHeight="1">
      <c r="A38" s="12" t="s">
        <v>54</v>
      </c>
      <c r="B38" s="126" t="s">
        <v>65</v>
      </c>
      <c r="C38" s="189" t="s">
        <v>21</v>
      </c>
      <c r="D38" s="138" t="s">
        <v>126</v>
      </c>
      <c r="E38" s="140"/>
      <c r="F38" s="196"/>
      <c r="G38" s="137"/>
      <c r="H38" s="148"/>
      <c r="I38" s="151"/>
      <c r="J38" s="142"/>
      <c r="K38" s="148"/>
      <c r="L38" s="145"/>
      <c r="M38" s="151"/>
      <c r="N38" s="154"/>
      <c r="O38" s="145"/>
      <c r="P38" s="142"/>
      <c r="Q38" s="148"/>
      <c r="R38" s="145"/>
      <c r="S38" s="151"/>
      <c r="T38" s="154"/>
      <c r="U38" s="145"/>
      <c r="V38" s="142"/>
      <c r="W38" s="116">
        <f t="shared" si="0"/>
        <v>0</v>
      </c>
    </row>
    <row r="39" spans="1:23" ht="28">
      <c r="A39" s="15" t="s">
        <v>14</v>
      </c>
      <c r="B39" s="127"/>
      <c r="C39" s="190"/>
      <c r="D39" s="201"/>
      <c r="E39" s="167"/>
      <c r="F39" s="200"/>
      <c r="G39" s="137"/>
      <c r="H39" s="149"/>
      <c r="I39" s="152"/>
      <c r="J39" s="143"/>
      <c r="K39" s="149"/>
      <c r="L39" s="146"/>
      <c r="M39" s="152"/>
      <c r="N39" s="155"/>
      <c r="O39" s="146"/>
      <c r="P39" s="143"/>
      <c r="Q39" s="149"/>
      <c r="R39" s="146"/>
      <c r="S39" s="152"/>
      <c r="T39" s="155"/>
      <c r="U39" s="146"/>
      <c r="V39" s="143"/>
      <c r="W39" s="117"/>
    </row>
    <row r="40" spans="1:23" ht="28">
      <c r="A40" s="15" t="s">
        <v>15</v>
      </c>
      <c r="B40" s="127"/>
      <c r="C40" s="190"/>
      <c r="D40" s="201"/>
      <c r="E40" s="167"/>
      <c r="F40" s="200"/>
      <c r="G40" s="137"/>
      <c r="H40" s="149"/>
      <c r="I40" s="152"/>
      <c r="J40" s="143"/>
      <c r="K40" s="149"/>
      <c r="L40" s="146"/>
      <c r="M40" s="152"/>
      <c r="N40" s="155"/>
      <c r="O40" s="146"/>
      <c r="P40" s="143"/>
      <c r="Q40" s="149"/>
      <c r="R40" s="146"/>
      <c r="S40" s="152"/>
      <c r="T40" s="155"/>
      <c r="U40" s="146"/>
      <c r="V40" s="143"/>
      <c r="W40" s="117"/>
    </row>
    <row r="41" spans="1:23" ht="28">
      <c r="A41" s="15" t="s">
        <v>16</v>
      </c>
      <c r="B41" s="127"/>
      <c r="C41" s="190"/>
      <c r="D41" s="201"/>
      <c r="E41" s="167"/>
      <c r="F41" s="200"/>
      <c r="G41" s="137"/>
      <c r="H41" s="149"/>
      <c r="I41" s="152"/>
      <c r="J41" s="143"/>
      <c r="K41" s="149"/>
      <c r="L41" s="146"/>
      <c r="M41" s="152"/>
      <c r="N41" s="155"/>
      <c r="O41" s="146"/>
      <c r="P41" s="143"/>
      <c r="Q41" s="149"/>
      <c r="R41" s="146"/>
      <c r="S41" s="152"/>
      <c r="T41" s="155"/>
      <c r="U41" s="146"/>
      <c r="V41" s="143"/>
      <c r="W41" s="117"/>
    </row>
    <row r="42" spans="1:23" ht="42">
      <c r="A42" s="15" t="s">
        <v>17</v>
      </c>
      <c r="B42" s="127"/>
      <c r="C42" s="190"/>
      <c r="D42" s="201"/>
      <c r="E42" s="167"/>
      <c r="F42" s="200"/>
      <c r="G42" s="137"/>
      <c r="H42" s="149"/>
      <c r="I42" s="152"/>
      <c r="J42" s="143"/>
      <c r="K42" s="149"/>
      <c r="L42" s="146"/>
      <c r="M42" s="152"/>
      <c r="N42" s="155"/>
      <c r="O42" s="146"/>
      <c r="P42" s="143"/>
      <c r="Q42" s="149"/>
      <c r="R42" s="146"/>
      <c r="S42" s="152"/>
      <c r="T42" s="155"/>
      <c r="U42" s="146"/>
      <c r="V42" s="143"/>
      <c r="W42" s="117"/>
    </row>
    <row r="43" spans="1:23" ht="28">
      <c r="A43" s="15" t="s">
        <v>19</v>
      </c>
      <c r="B43" s="128"/>
      <c r="C43" s="191"/>
      <c r="D43" s="139"/>
      <c r="E43" s="141"/>
      <c r="F43" s="197"/>
      <c r="G43" s="137"/>
      <c r="H43" s="150"/>
      <c r="I43" s="153"/>
      <c r="J43" s="144"/>
      <c r="K43" s="150"/>
      <c r="L43" s="147"/>
      <c r="M43" s="153"/>
      <c r="N43" s="156"/>
      <c r="O43" s="147"/>
      <c r="P43" s="144"/>
      <c r="Q43" s="150"/>
      <c r="R43" s="147"/>
      <c r="S43" s="153"/>
      <c r="T43" s="156"/>
      <c r="U43" s="147"/>
      <c r="V43" s="144"/>
      <c r="W43" s="118"/>
    </row>
    <row r="44" spans="1:23" ht="18">
      <c r="A44" s="82" t="s">
        <v>73</v>
      </c>
      <c r="B44" s="16"/>
      <c r="C44" s="47"/>
      <c r="D44" s="47"/>
      <c r="E44" s="57"/>
      <c r="F44" s="51"/>
      <c r="G44" s="41"/>
      <c r="H44" s="37"/>
      <c r="I44" s="29"/>
      <c r="J44" s="41"/>
      <c r="K44" s="37"/>
      <c r="L44" s="9"/>
      <c r="M44" s="29"/>
      <c r="N44" s="57"/>
      <c r="O44" s="9"/>
      <c r="P44" s="41"/>
      <c r="Q44" s="37"/>
      <c r="R44" s="9"/>
      <c r="S44" s="29"/>
      <c r="T44" s="57"/>
      <c r="U44" s="9"/>
      <c r="V44" s="41"/>
      <c r="W44" s="109">
        <f t="shared" si="0"/>
        <v>0</v>
      </c>
    </row>
    <row r="45" spans="1:23" ht="48" customHeight="1">
      <c r="A45" s="5" t="s">
        <v>55</v>
      </c>
      <c r="B45" s="6" t="s">
        <v>34</v>
      </c>
      <c r="C45" s="46" t="s">
        <v>85</v>
      </c>
      <c r="D45" s="46" t="s">
        <v>98</v>
      </c>
      <c r="E45" s="55">
        <v>1</v>
      </c>
      <c r="F45" s="31">
        <v>2000</v>
      </c>
      <c r="G45" s="40">
        <f>E45*F45</f>
        <v>2000</v>
      </c>
      <c r="H45" s="35"/>
      <c r="I45" s="27"/>
      <c r="J45" s="39"/>
      <c r="K45" s="35"/>
      <c r="L45" s="4"/>
      <c r="M45" s="27"/>
      <c r="N45" s="54"/>
      <c r="O45" s="4"/>
      <c r="P45" s="39"/>
      <c r="Q45" s="35"/>
      <c r="R45" s="4"/>
      <c r="S45" s="27"/>
      <c r="T45" s="54"/>
      <c r="U45" s="4"/>
      <c r="V45" s="39"/>
      <c r="W45" s="108">
        <f t="shared" si="0"/>
        <v>2000</v>
      </c>
    </row>
    <row r="46" spans="1:23" ht="44" customHeight="1">
      <c r="A46" s="5" t="s">
        <v>35</v>
      </c>
      <c r="B46" s="6" t="s">
        <v>34</v>
      </c>
      <c r="C46" s="46" t="s">
        <v>85</v>
      </c>
      <c r="D46" s="46" t="s">
        <v>98</v>
      </c>
      <c r="E46" s="55"/>
      <c r="F46" s="31"/>
      <c r="G46" s="40"/>
      <c r="H46" s="35">
        <v>1</v>
      </c>
      <c r="I46" s="27">
        <v>2000</v>
      </c>
      <c r="J46" s="39">
        <f>H46*I46</f>
        <v>2000</v>
      </c>
      <c r="K46" s="35">
        <v>2</v>
      </c>
      <c r="L46" s="4">
        <v>2000</v>
      </c>
      <c r="M46" s="27">
        <f>K46*L46</f>
        <v>4000</v>
      </c>
      <c r="N46" s="54">
        <v>2</v>
      </c>
      <c r="O46" s="4">
        <v>2000</v>
      </c>
      <c r="P46" s="39">
        <f>N46*O46</f>
        <v>4000</v>
      </c>
      <c r="Q46" s="35">
        <v>4</v>
      </c>
      <c r="R46" s="4">
        <v>2000</v>
      </c>
      <c r="S46" s="27">
        <f>Q46*R46</f>
        <v>8000</v>
      </c>
      <c r="T46" s="54"/>
      <c r="U46" s="4"/>
      <c r="V46" s="39"/>
      <c r="W46" s="108">
        <f t="shared" si="0"/>
        <v>18000</v>
      </c>
    </row>
    <row r="47" spans="1:23" ht="80" customHeight="1">
      <c r="A47" s="5" t="s">
        <v>121</v>
      </c>
      <c r="B47" s="6" t="s">
        <v>59</v>
      </c>
      <c r="C47" s="46" t="s">
        <v>32</v>
      </c>
      <c r="D47" s="46" t="s">
        <v>106</v>
      </c>
      <c r="E47" s="55"/>
      <c r="F47" s="31"/>
      <c r="G47" s="40"/>
      <c r="H47" s="35">
        <v>1</v>
      </c>
      <c r="I47" s="27">
        <v>500000</v>
      </c>
      <c r="J47" s="39">
        <f>H47*I47</f>
        <v>500000</v>
      </c>
      <c r="K47" s="35"/>
      <c r="L47" s="4"/>
      <c r="M47" s="27"/>
      <c r="N47" s="54"/>
      <c r="O47" s="4"/>
      <c r="P47" s="39"/>
      <c r="Q47" s="35"/>
      <c r="R47" s="4"/>
      <c r="S47" s="27"/>
      <c r="T47" s="54"/>
      <c r="U47" s="4"/>
      <c r="V47" s="39"/>
      <c r="W47" s="108"/>
    </row>
    <row r="48" spans="1:23" ht="49" customHeight="1">
      <c r="A48" s="12" t="s">
        <v>95</v>
      </c>
      <c r="B48" s="13" t="s">
        <v>74</v>
      </c>
      <c r="C48" s="46" t="s">
        <v>36</v>
      </c>
      <c r="D48" s="46" t="s">
        <v>111</v>
      </c>
      <c r="E48" s="55"/>
      <c r="F48" s="31"/>
      <c r="G48" s="40"/>
      <c r="H48" s="35"/>
      <c r="I48" s="27"/>
      <c r="J48" s="39"/>
      <c r="K48" s="35">
        <v>15</v>
      </c>
      <c r="L48" s="4">
        <v>20000</v>
      </c>
      <c r="M48" s="27">
        <f>K48*L48</f>
        <v>300000</v>
      </c>
      <c r="N48" s="54">
        <v>15</v>
      </c>
      <c r="O48" s="4">
        <v>20000</v>
      </c>
      <c r="P48" s="39">
        <f>N48*O48</f>
        <v>300000</v>
      </c>
      <c r="Q48" s="35">
        <v>40</v>
      </c>
      <c r="R48" s="4">
        <v>20000</v>
      </c>
      <c r="S48" s="27">
        <f>Q48*R48</f>
        <v>800000</v>
      </c>
      <c r="T48" s="54">
        <v>80</v>
      </c>
      <c r="U48" s="4">
        <v>20000</v>
      </c>
      <c r="V48" s="39">
        <f>T48*U48</f>
        <v>1600000</v>
      </c>
      <c r="W48" s="108">
        <f t="shared" si="0"/>
        <v>3000000</v>
      </c>
    </row>
    <row r="49" spans="1:23" ht="62" customHeight="1">
      <c r="A49" s="12" t="s">
        <v>88</v>
      </c>
      <c r="B49" s="13" t="s">
        <v>75</v>
      </c>
      <c r="C49" s="46" t="s">
        <v>87</v>
      </c>
      <c r="D49" s="46" t="s">
        <v>124</v>
      </c>
      <c r="E49" s="55"/>
      <c r="F49" s="31"/>
      <c r="G49" s="40"/>
      <c r="H49" s="35"/>
      <c r="I49" s="27"/>
      <c r="J49" s="39"/>
      <c r="K49" s="35"/>
      <c r="L49" s="4"/>
      <c r="M49" s="27"/>
      <c r="N49" s="54"/>
      <c r="O49" s="4"/>
      <c r="P49" s="39"/>
      <c r="Q49" s="35"/>
      <c r="R49" s="4"/>
      <c r="S49" s="27"/>
      <c r="T49" s="54"/>
      <c r="U49" s="4"/>
      <c r="V49" s="39"/>
      <c r="W49" s="108">
        <f t="shared" si="0"/>
        <v>0</v>
      </c>
    </row>
    <row r="50" spans="1:23" ht="47" customHeight="1">
      <c r="A50" s="12" t="s">
        <v>89</v>
      </c>
      <c r="B50" s="13" t="s">
        <v>34</v>
      </c>
      <c r="C50" s="46" t="s">
        <v>122</v>
      </c>
      <c r="D50" s="46" t="s">
        <v>127</v>
      </c>
      <c r="E50" s="55"/>
      <c r="F50" s="31"/>
      <c r="G50" s="40"/>
      <c r="H50" s="35"/>
      <c r="I50" s="27"/>
      <c r="J50" s="39"/>
      <c r="K50" s="35"/>
      <c r="L50" s="4"/>
      <c r="M50" s="27"/>
      <c r="N50" s="54"/>
      <c r="O50" s="4"/>
      <c r="P50" s="39"/>
      <c r="Q50" s="35"/>
      <c r="R50" s="4"/>
      <c r="S50" s="27"/>
      <c r="T50" s="54"/>
      <c r="U50" s="4"/>
      <c r="V50" s="39"/>
      <c r="W50" s="108"/>
    </row>
    <row r="51" spans="1:23" ht="49" customHeight="1">
      <c r="A51" s="12" t="s">
        <v>123</v>
      </c>
      <c r="B51" s="13" t="s">
        <v>34</v>
      </c>
      <c r="C51" s="46" t="s">
        <v>122</v>
      </c>
      <c r="D51" s="46" t="s">
        <v>127</v>
      </c>
      <c r="E51" s="55"/>
      <c r="F51" s="31"/>
      <c r="G51" s="40"/>
      <c r="H51" s="35"/>
      <c r="I51" s="27"/>
      <c r="J51" s="39"/>
      <c r="K51" s="35"/>
      <c r="L51" s="4"/>
      <c r="M51" s="27"/>
      <c r="N51" s="54"/>
      <c r="O51" s="4"/>
      <c r="P51" s="39"/>
      <c r="Q51" s="35"/>
      <c r="R51" s="4"/>
      <c r="S51" s="27"/>
      <c r="T51" s="54"/>
      <c r="U51" s="4"/>
      <c r="V51" s="39"/>
      <c r="W51" s="108"/>
    </row>
    <row r="52" spans="1:23" ht="42">
      <c r="A52" s="12" t="s">
        <v>9</v>
      </c>
      <c r="B52" s="13" t="s">
        <v>34</v>
      </c>
      <c r="C52" s="46" t="s">
        <v>37</v>
      </c>
      <c r="D52" s="46" t="s">
        <v>127</v>
      </c>
      <c r="E52" s="55"/>
      <c r="F52" s="31"/>
      <c r="G52" s="40"/>
      <c r="H52" s="35"/>
      <c r="I52" s="27"/>
      <c r="J52" s="39"/>
      <c r="K52" s="35"/>
      <c r="L52" s="4"/>
      <c r="M52" s="27"/>
      <c r="N52" s="54"/>
      <c r="O52" s="4"/>
      <c r="P52" s="39"/>
      <c r="Q52" s="35"/>
      <c r="R52" s="4"/>
      <c r="S52" s="27"/>
      <c r="T52" s="54"/>
      <c r="U52" s="4"/>
      <c r="V52" s="39"/>
      <c r="W52" s="108">
        <f t="shared" si="0"/>
        <v>0</v>
      </c>
    </row>
    <row r="53" spans="1:23" ht="55" customHeight="1">
      <c r="A53" s="12" t="s">
        <v>10</v>
      </c>
      <c r="B53" s="13" t="s">
        <v>76</v>
      </c>
      <c r="C53" s="46" t="s">
        <v>38</v>
      </c>
      <c r="D53" s="46" t="s">
        <v>127</v>
      </c>
      <c r="E53" s="55"/>
      <c r="F53" s="31"/>
      <c r="G53" s="40"/>
      <c r="H53" s="35"/>
      <c r="I53" s="27"/>
      <c r="J53" s="39"/>
      <c r="K53" s="35"/>
      <c r="L53" s="4"/>
      <c r="M53" s="27"/>
      <c r="N53" s="54"/>
      <c r="O53" s="4"/>
      <c r="P53" s="39"/>
      <c r="Q53" s="35"/>
      <c r="R53" s="4"/>
      <c r="S53" s="27"/>
      <c r="T53" s="54"/>
      <c r="U53" s="4"/>
      <c r="V53" s="39"/>
      <c r="W53" s="108">
        <f t="shared" si="0"/>
        <v>0</v>
      </c>
    </row>
    <row r="54" spans="1:23" ht="53" customHeight="1">
      <c r="A54" s="67" t="s">
        <v>77</v>
      </c>
      <c r="B54" s="13" t="s">
        <v>34</v>
      </c>
      <c r="C54" s="46" t="s">
        <v>39</v>
      </c>
      <c r="D54" s="46" t="s">
        <v>127</v>
      </c>
      <c r="E54" s="55"/>
      <c r="F54" s="31"/>
      <c r="G54" s="40"/>
      <c r="H54" s="35"/>
      <c r="I54" s="27"/>
      <c r="J54" s="39"/>
      <c r="K54" s="35"/>
      <c r="L54" s="4"/>
      <c r="M54" s="27"/>
      <c r="N54" s="54"/>
      <c r="O54" s="4"/>
      <c r="P54" s="39"/>
      <c r="Q54" s="35"/>
      <c r="R54" s="4"/>
      <c r="S54" s="27"/>
      <c r="T54" s="54"/>
      <c r="U54" s="4"/>
      <c r="V54" s="39"/>
      <c r="W54" s="108">
        <f t="shared" si="0"/>
        <v>0</v>
      </c>
    </row>
    <row r="55" spans="1:23" ht="18">
      <c r="A55" s="82" t="s">
        <v>80</v>
      </c>
      <c r="B55" s="16"/>
      <c r="C55" s="47"/>
      <c r="D55" s="47"/>
      <c r="E55" s="57"/>
      <c r="F55" s="51"/>
      <c r="G55" s="41"/>
      <c r="H55" s="37"/>
      <c r="I55" s="29"/>
      <c r="J55" s="41"/>
      <c r="K55" s="37"/>
      <c r="L55" s="9"/>
      <c r="M55" s="29"/>
      <c r="N55" s="57"/>
      <c r="O55" s="9"/>
      <c r="P55" s="41"/>
      <c r="Q55" s="37"/>
      <c r="R55" s="9"/>
      <c r="S55" s="29"/>
      <c r="T55" s="57"/>
      <c r="U55" s="9"/>
      <c r="V55" s="41"/>
      <c r="W55" s="109">
        <f t="shared" si="0"/>
        <v>0</v>
      </c>
    </row>
    <row r="56" spans="1:23" ht="51" customHeight="1">
      <c r="A56" s="5" t="s">
        <v>96</v>
      </c>
      <c r="B56" s="6" t="s">
        <v>78</v>
      </c>
      <c r="C56" s="46" t="s">
        <v>117</v>
      </c>
      <c r="D56" s="46" t="s">
        <v>112</v>
      </c>
      <c r="E56" s="55">
        <v>5</v>
      </c>
      <c r="F56" s="31">
        <v>80000</v>
      </c>
      <c r="G56" s="40">
        <f>E56*F56</f>
        <v>400000</v>
      </c>
      <c r="H56" s="35">
        <v>2</v>
      </c>
      <c r="I56" s="27">
        <v>80000</v>
      </c>
      <c r="J56" s="39">
        <f>H56*I56</f>
        <v>160000</v>
      </c>
      <c r="K56" s="35"/>
      <c r="L56" s="4"/>
      <c r="M56" s="27"/>
      <c r="N56" s="54"/>
      <c r="O56" s="4"/>
      <c r="P56" s="39"/>
      <c r="Q56" s="35"/>
      <c r="R56" s="4"/>
      <c r="S56" s="27"/>
      <c r="T56" s="54"/>
      <c r="U56" s="4"/>
      <c r="V56" s="39"/>
      <c r="W56" s="108">
        <f t="shared" si="0"/>
        <v>560000</v>
      </c>
    </row>
    <row r="57" spans="1:23" ht="52" customHeight="1">
      <c r="A57" s="5" t="s">
        <v>13</v>
      </c>
      <c r="B57" s="6" t="s">
        <v>78</v>
      </c>
      <c r="C57" s="46" t="s">
        <v>116</v>
      </c>
      <c r="D57" s="46" t="s">
        <v>98</v>
      </c>
      <c r="E57" s="55"/>
      <c r="F57" s="31"/>
      <c r="G57" s="40"/>
      <c r="H57" s="35">
        <v>1</v>
      </c>
      <c r="I57" s="27">
        <v>30000</v>
      </c>
      <c r="J57" s="39">
        <f>H57*I57</f>
        <v>30000</v>
      </c>
      <c r="K57" s="35"/>
      <c r="L57" s="4"/>
      <c r="M57" s="27"/>
      <c r="N57" s="54"/>
      <c r="O57" s="4"/>
      <c r="P57" s="39"/>
      <c r="Q57" s="35"/>
      <c r="R57" s="4"/>
      <c r="S57" s="27"/>
      <c r="T57" s="54"/>
      <c r="U57" s="4"/>
      <c r="V57" s="39"/>
      <c r="W57" s="108">
        <f t="shared" si="0"/>
        <v>30000</v>
      </c>
    </row>
    <row r="58" spans="1:23" ht="29" customHeight="1">
      <c r="A58" s="5" t="s">
        <v>25</v>
      </c>
      <c r="B58" s="6" t="s">
        <v>79</v>
      </c>
      <c r="C58" s="46" t="s">
        <v>116</v>
      </c>
      <c r="D58" s="46" t="s">
        <v>113</v>
      </c>
      <c r="E58" s="55"/>
      <c r="F58" s="31"/>
      <c r="G58" s="40"/>
      <c r="H58" s="35"/>
      <c r="I58" s="27"/>
      <c r="J58" s="39"/>
      <c r="K58" s="35">
        <v>1</v>
      </c>
      <c r="L58" s="4">
        <v>250000</v>
      </c>
      <c r="M58" s="27">
        <f>K58*L58</f>
        <v>250000</v>
      </c>
      <c r="N58" s="54">
        <v>1</v>
      </c>
      <c r="O58" s="4">
        <v>200000</v>
      </c>
      <c r="P58" s="39">
        <f>N58*O58</f>
        <v>200000</v>
      </c>
      <c r="Q58" s="35">
        <v>1</v>
      </c>
      <c r="R58" s="4">
        <v>200000</v>
      </c>
      <c r="S58" s="27">
        <f>Q58*R58</f>
        <v>200000</v>
      </c>
      <c r="T58" s="54">
        <v>1</v>
      </c>
      <c r="U58" s="4">
        <v>200000</v>
      </c>
      <c r="V58" s="39">
        <f>T58*U58</f>
        <v>200000</v>
      </c>
      <c r="W58" s="108">
        <f t="shared" si="0"/>
        <v>850000</v>
      </c>
    </row>
    <row r="59" spans="1:23" ht="44" customHeight="1">
      <c r="A59" s="5" t="s">
        <v>12</v>
      </c>
      <c r="B59" s="6" t="s">
        <v>78</v>
      </c>
      <c r="C59" s="46" t="s">
        <v>116</v>
      </c>
      <c r="D59" s="46" t="s">
        <v>98</v>
      </c>
      <c r="E59" s="55"/>
      <c r="F59" s="31"/>
      <c r="G59" s="40"/>
      <c r="H59" s="35"/>
      <c r="I59" s="27"/>
      <c r="J59" s="39"/>
      <c r="K59" s="35">
        <v>5</v>
      </c>
      <c r="L59" s="4">
        <v>25000</v>
      </c>
      <c r="M59" s="27">
        <f>K59*L59</f>
        <v>125000</v>
      </c>
      <c r="N59" s="54">
        <v>6</v>
      </c>
      <c r="O59" s="4">
        <v>25000</v>
      </c>
      <c r="P59" s="39">
        <f>N59*O59</f>
        <v>150000</v>
      </c>
      <c r="Q59" s="35">
        <v>12</v>
      </c>
      <c r="R59" s="4">
        <v>25000</v>
      </c>
      <c r="S59" s="27">
        <f>Q59*R59</f>
        <v>300000</v>
      </c>
      <c r="T59" s="54">
        <v>12</v>
      </c>
      <c r="U59" s="4">
        <v>25000</v>
      </c>
      <c r="V59" s="39">
        <f>T59*U59</f>
        <v>300000</v>
      </c>
      <c r="W59" s="108">
        <f t="shared" si="0"/>
        <v>875000</v>
      </c>
    </row>
    <row r="60" spans="1:23" ht="53" customHeight="1">
      <c r="A60" s="5" t="s">
        <v>4</v>
      </c>
      <c r="B60" s="122" t="s">
        <v>79</v>
      </c>
      <c r="C60" s="189" t="s">
        <v>40</v>
      </c>
      <c r="D60" s="138" t="s">
        <v>106</v>
      </c>
      <c r="E60" s="198"/>
      <c r="F60" s="199"/>
      <c r="G60" s="137"/>
      <c r="H60" s="131">
        <v>1</v>
      </c>
      <c r="I60" s="135">
        <v>800000</v>
      </c>
      <c r="J60" s="129">
        <f>H60*I60</f>
        <v>800000</v>
      </c>
      <c r="K60" s="131">
        <v>1</v>
      </c>
      <c r="L60" s="133">
        <v>500000</v>
      </c>
      <c r="M60" s="135">
        <f>K60*L60</f>
        <v>500000</v>
      </c>
      <c r="N60" s="140"/>
      <c r="O60" s="133"/>
      <c r="P60" s="129"/>
      <c r="Q60" s="131">
        <v>1</v>
      </c>
      <c r="R60" s="133">
        <v>500000</v>
      </c>
      <c r="S60" s="135">
        <f>Q60*R60</f>
        <v>500000</v>
      </c>
      <c r="T60" s="140">
        <v>1</v>
      </c>
      <c r="U60" s="133">
        <v>500000</v>
      </c>
      <c r="V60" s="129">
        <f>T60*U60</f>
        <v>500000</v>
      </c>
      <c r="W60" s="116">
        <f t="shared" si="0"/>
        <v>2300000</v>
      </c>
    </row>
    <row r="61" spans="1:23" ht="28">
      <c r="A61" s="114" t="s">
        <v>7</v>
      </c>
      <c r="B61" s="123"/>
      <c r="C61" s="191"/>
      <c r="D61" s="139"/>
      <c r="E61" s="198"/>
      <c r="F61" s="199"/>
      <c r="G61" s="137"/>
      <c r="H61" s="132"/>
      <c r="I61" s="136"/>
      <c r="J61" s="130"/>
      <c r="K61" s="132"/>
      <c r="L61" s="134"/>
      <c r="M61" s="136"/>
      <c r="N61" s="141"/>
      <c r="O61" s="134"/>
      <c r="P61" s="130"/>
      <c r="Q61" s="132"/>
      <c r="R61" s="134"/>
      <c r="S61" s="136"/>
      <c r="T61" s="141"/>
      <c r="U61" s="134"/>
      <c r="V61" s="130"/>
      <c r="W61" s="118"/>
    </row>
    <row r="62" spans="1:23" ht="37" customHeight="1">
      <c r="A62" s="12" t="s">
        <v>27</v>
      </c>
      <c r="B62" s="13" t="s">
        <v>78</v>
      </c>
      <c r="C62" s="46" t="s">
        <v>116</v>
      </c>
      <c r="D62" s="46" t="s">
        <v>98</v>
      </c>
      <c r="E62" s="55"/>
      <c r="F62" s="31"/>
      <c r="G62" s="40"/>
      <c r="H62" s="35"/>
      <c r="I62" s="27"/>
      <c r="J62" s="39"/>
      <c r="K62" s="35">
        <v>7</v>
      </c>
      <c r="L62" s="4">
        <v>50000</v>
      </c>
      <c r="M62" s="27">
        <f>K62*L62</f>
        <v>350000</v>
      </c>
      <c r="N62" s="54"/>
      <c r="O62" s="4"/>
      <c r="P62" s="39"/>
      <c r="Q62" s="35"/>
      <c r="R62" s="4"/>
      <c r="S62" s="27"/>
      <c r="T62" s="54"/>
      <c r="U62" s="4"/>
      <c r="V62" s="39"/>
      <c r="W62" s="108">
        <f t="shared" si="0"/>
        <v>350000</v>
      </c>
    </row>
    <row r="63" spans="1:23" ht="41" customHeight="1" thickBot="1">
      <c r="A63" s="12" t="s">
        <v>26</v>
      </c>
      <c r="B63" s="13" t="s">
        <v>79</v>
      </c>
      <c r="C63" s="46" t="s">
        <v>116</v>
      </c>
      <c r="D63" s="46" t="s">
        <v>113</v>
      </c>
      <c r="E63" s="105"/>
      <c r="F63" s="50"/>
      <c r="G63" s="80"/>
      <c r="H63" s="36"/>
      <c r="I63" s="28"/>
      <c r="J63" s="44"/>
      <c r="K63" s="36"/>
      <c r="L63" s="24"/>
      <c r="M63" s="28"/>
      <c r="N63" s="59">
        <v>7</v>
      </c>
      <c r="O63" s="24">
        <v>50000</v>
      </c>
      <c r="P63" s="44">
        <f>N63*O63</f>
        <v>350000</v>
      </c>
      <c r="Q63" s="36">
        <v>7</v>
      </c>
      <c r="R63" s="24">
        <v>50000</v>
      </c>
      <c r="S63" s="28">
        <f>Q63*R63</f>
        <v>350000</v>
      </c>
      <c r="T63" s="59">
        <v>7</v>
      </c>
      <c r="U63" s="24">
        <v>50000</v>
      </c>
      <c r="V63" s="44">
        <f>T63*U63</f>
        <v>350000</v>
      </c>
      <c r="W63" s="110">
        <f t="shared" si="0"/>
        <v>1050000</v>
      </c>
    </row>
    <row r="64" spans="1:23" s="2" customFormat="1" ht="26" customHeight="1" thickTop="1" thickBot="1">
      <c r="A64" s="25" t="s">
        <v>81</v>
      </c>
      <c r="B64" s="26"/>
      <c r="C64" s="48"/>
      <c r="D64" s="48"/>
      <c r="E64" s="76"/>
      <c r="F64" s="81"/>
      <c r="G64" s="78">
        <f>SUM(G5:G63)</f>
        <v>1162000</v>
      </c>
      <c r="H64" s="76"/>
      <c r="I64" s="79"/>
      <c r="J64" s="78">
        <f>SUM(J5:J63)</f>
        <v>18514000</v>
      </c>
      <c r="K64" s="76"/>
      <c r="L64" s="77"/>
      <c r="M64" s="78">
        <f>SUM(M5:M63)</f>
        <v>2313000</v>
      </c>
      <c r="N64" s="76"/>
      <c r="O64" s="77"/>
      <c r="P64" s="78">
        <f>SUM(P5:P63)</f>
        <v>14588000</v>
      </c>
      <c r="Q64" s="76"/>
      <c r="R64" s="77"/>
      <c r="S64" s="78">
        <f>SUM(S5:S63)</f>
        <v>24326000</v>
      </c>
      <c r="T64" s="76"/>
      <c r="U64" s="77"/>
      <c r="V64" s="78">
        <f>SUM(V5:V63)</f>
        <v>24550000</v>
      </c>
      <c r="W64" s="111">
        <f t="shared" si="0"/>
        <v>85453000</v>
      </c>
    </row>
    <row r="65" spans="1:24" s="2" customFormat="1" ht="15" thickTop="1">
      <c r="A65" s="94"/>
      <c r="B65" s="17"/>
      <c r="C65" s="17"/>
      <c r="D65" s="17"/>
      <c r="W65" s="18"/>
    </row>
    <row r="66" spans="1:24" s="2" customFormat="1">
      <c r="A66" s="94"/>
      <c r="B66" s="17"/>
      <c r="C66" s="17"/>
      <c r="D66" s="17"/>
      <c r="W66" s="18"/>
    </row>
    <row r="67" spans="1:24" s="2" customFormat="1">
      <c r="A67" s="94"/>
      <c r="B67" s="17"/>
      <c r="C67" s="17"/>
      <c r="D67" s="17"/>
      <c r="V67" s="87"/>
      <c r="W67" s="112"/>
    </row>
    <row r="68" spans="1:24">
      <c r="A68" s="18"/>
      <c r="B68" s="19"/>
      <c r="C68" s="19"/>
      <c r="D68" s="89"/>
      <c r="E68" s="2"/>
      <c r="F68" s="2"/>
      <c r="G68" s="2"/>
      <c r="H68" s="2"/>
      <c r="I68" s="2"/>
      <c r="J68" s="2"/>
      <c r="W68" s="18"/>
      <c r="X68" s="2"/>
    </row>
    <row r="69" spans="1:24">
      <c r="A69" s="20"/>
      <c r="B69" s="19"/>
      <c r="C69" s="19"/>
      <c r="D69" s="89"/>
      <c r="E69" s="2"/>
      <c r="F69" s="2"/>
      <c r="G69" s="2"/>
      <c r="H69" s="2"/>
      <c r="I69" s="2"/>
      <c r="J69" s="2"/>
      <c r="W69" s="18"/>
      <c r="X69" s="2"/>
    </row>
    <row r="70" spans="1:24">
      <c r="W70" s="18"/>
      <c r="X70" s="2"/>
    </row>
    <row r="71" spans="1:24">
      <c r="W71" s="18"/>
      <c r="X71" s="2"/>
    </row>
    <row r="72" spans="1:24">
      <c r="W72" s="18"/>
      <c r="X72" s="2"/>
    </row>
    <row r="73" spans="1:24">
      <c r="W73" s="18"/>
      <c r="X73" s="2"/>
    </row>
    <row r="74" spans="1:24">
      <c r="W74" s="18"/>
      <c r="X74" s="2"/>
    </row>
    <row r="75" spans="1:24">
      <c r="W75" s="18"/>
      <c r="X75" s="2"/>
    </row>
    <row r="76" spans="1:24">
      <c r="W76" s="18"/>
      <c r="X76" s="2"/>
    </row>
    <row r="77" spans="1:24">
      <c r="W77" s="18"/>
      <c r="X77" s="2"/>
    </row>
    <row r="78" spans="1:24">
      <c r="W78" s="18"/>
      <c r="X78" s="2"/>
    </row>
    <row r="79" spans="1:24">
      <c r="W79" s="18"/>
      <c r="X79" s="2"/>
    </row>
    <row r="80" spans="1:24">
      <c r="A80" s="3"/>
      <c r="B80" s="3"/>
      <c r="C80" s="3"/>
      <c r="D80" s="3"/>
      <c r="W80" s="18"/>
      <c r="X80" s="2"/>
    </row>
    <row r="81" spans="1:24">
      <c r="A81" s="3"/>
      <c r="B81" s="3"/>
      <c r="C81" s="3"/>
      <c r="D81" s="3"/>
      <c r="W81" s="18"/>
      <c r="X81" s="2"/>
    </row>
    <row r="82" spans="1:24">
      <c r="A82" s="3"/>
      <c r="B82" s="3"/>
      <c r="C82" s="3"/>
      <c r="D82" s="3"/>
      <c r="W82" s="18"/>
      <c r="X82" s="2"/>
    </row>
    <row r="83" spans="1:24">
      <c r="A83" s="3"/>
      <c r="B83" s="3"/>
      <c r="C83" s="3"/>
      <c r="D83" s="3"/>
      <c r="W83" s="18"/>
      <c r="X83" s="2"/>
    </row>
    <row r="84" spans="1:24">
      <c r="A84" s="3"/>
      <c r="B84" s="3"/>
      <c r="C84" s="3"/>
      <c r="D84" s="3"/>
      <c r="W84" s="18"/>
      <c r="X84" s="2"/>
    </row>
    <row r="85" spans="1:24">
      <c r="A85" s="3"/>
      <c r="B85" s="3"/>
      <c r="C85" s="3"/>
      <c r="D85" s="3"/>
      <c r="W85" s="18"/>
      <c r="X85" s="2"/>
    </row>
    <row r="86" spans="1:24">
      <c r="A86" s="3"/>
      <c r="B86" s="3"/>
      <c r="C86" s="3"/>
      <c r="D86" s="3"/>
      <c r="W86" s="18"/>
      <c r="X86" s="2"/>
    </row>
    <row r="87" spans="1:24">
      <c r="A87" s="3"/>
      <c r="B87" s="3"/>
      <c r="C87" s="3"/>
      <c r="D87" s="3"/>
      <c r="W87" s="18"/>
      <c r="X87" s="2"/>
    </row>
    <row r="88" spans="1:24">
      <c r="A88" s="3"/>
      <c r="B88" s="3"/>
      <c r="C88" s="3"/>
      <c r="D88" s="3"/>
      <c r="W88" s="18"/>
      <c r="X88" s="2"/>
    </row>
    <row r="89" spans="1:24">
      <c r="A89" s="3"/>
      <c r="B89" s="3"/>
      <c r="C89" s="3"/>
      <c r="D89" s="3"/>
      <c r="W89" s="18"/>
      <c r="X89" s="2"/>
    </row>
    <row r="90" spans="1:24">
      <c r="A90" s="3"/>
      <c r="B90" s="3"/>
      <c r="C90" s="3"/>
      <c r="D90" s="3"/>
      <c r="W90" s="18"/>
      <c r="X90" s="2"/>
    </row>
    <row r="91" spans="1:24">
      <c r="A91" s="3"/>
      <c r="B91" s="3"/>
      <c r="C91" s="3"/>
      <c r="D91" s="3"/>
      <c r="W91" s="18"/>
      <c r="X91" s="2"/>
    </row>
    <row r="92" spans="1:24">
      <c r="A92" s="3"/>
      <c r="B92" s="3"/>
      <c r="C92" s="3"/>
      <c r="D92" s="3"/>
      <c r="W92" s="18"/>
      <c r="X92" s="2"/>
    </row>
    <row r="93" spans="1:24">
      <c r="A93" s="3"/>
      <c r="B93" s="3"/>
      <c r="C93" s="3"/>
      <c r="D93" s="3"/>
      <c r="W93" s="18"/>
      <c r="X93" s="2"/>
    </row>
    <row r="94" spans="1:24">
      <c r="A94" s="3"/>
      <c r="B94" s="3"/>
      <c r="C94" s="3"/>
      <c r="D94" s="3"/>
      <c r="W94" s="18"/>
      <c r="X94" s="2"/>
    </row>
    <row r="95" spans="1:24">
      <c r="A95" s="3"/>
      <c r="B95" s="3"/>
      <c r="C95" s="3"/>
      <c r="D95" s="3"/>
      <c r="W95" s="18"/>
      <c r="X95" s="2"/>
    </row>
    <row r="96" spans="1:24">
      <c r="A96" s="3"/>
      <c r="B96" s="3"/>
      <c r="C96" s="3"/>
      <c r="D96" s="3"/>
      <c r="W96" s="18"/>
      <c r="X96" s="2"/>
    </row>
    <row r="97" spans="1:24">
      <c r="A97" s="3"/>
      <c r="B97" s="3"/>
      <c r="C97" s="3"/>
      <c r="D97" s="3"/>
      <c r="W97" s="18"/>
      <c r="X97" s="2"/>
    </row>
    <row r="98" spans="1:24">
      <c r="A98" s="3"/>
      <c r="B98" s="3"/>
      <c r="C98" s="3"/>
      <c r="D98" s="3"/>
      <c r="W98" s="18"/>
      <c r="X98" s="2"/>
    </row>
    <row r="99" spans="1:24">
      <c r="A99" s="3"/>
      <c r="B99" s="3"/>
      <c r="C99" s="3"/>
      <c r="D99" s="3"/>
      <c r="W99" s="18"/>
      <c r="X99" s="2"/>
    </row>
    <row r="100" spans="1:24">
      <c r="A100" s="3"/>
      <c r="B100" s="3"/>
      <c r="C100" s="3"/>
      <c r="D100" s="3"/>
      <c r="W100" s="18"/>
      <c r="X100" s="2"/>
    </row>
    <row r="101" spans="1:24">
      <c r="A101" s="3"/>
      <c r="B101" s="3"/>
      <c r="C101" s="3"/>
      <c r="D101" s="3"/>
      <c r="W101" s="18"/>
      <c r="X101" s="2"/>
    </row>
    <row r="102" spans="1:24">
      <c r="A102" s="3"/>
      <c r="B102" s="3"/>
      <c r="C102" s="3"/>
      <c r="D102" s="3"/>
      <c r="W102" s="18"/>
      <c r="X102" s="2"/>
    </row>
    <row r="103" spans="1:24">
      <c r="A103" s="3"/>
      <c r="B103" s="3"/>
      <c r="C103" s="3"/>
      <c r="D103" s="3"/>
      <c r="W103" s="18"/>
      <c r="X103" s="2"/>
    </row>
    <row r="104" spans="1:24">
      <c r="A104" s="3"/>
      <c r="B104" s="3"/>
      <c r="C104" s="3"/>
      <c r="D104" s="3"/>
      <c r="W104" s="18"/>
      <c r="X104" s="2"/>
    </row>
    <row r="105" spans="1:24">
      <c r="A105" s="3"/>
      <c r="B105" s="3"/>
      <c r="C105" s="3"/>
      <c r="D105" s="3"/>
      <c r="W105" s="18"/>
      <c r="X105" s="2"/>
    </row>
    <row r="106" spans="1:24">
      <c r="A106" s="3"/>
      <c r="B106" s="3"/>
      <c r="C106" s="3"/>
      <c r="D106" s="3"/>
      <c r="W106" s="18"/>
      <c r="X106" s="2"/>
    </row>
    <row r="107" spans="1:24">
      <c r="A107" s="3"/>
      <c r="B107" s="3"/>
      <c r="C107" s="3"/>
      <c r="D107" s="3"/>
      <c r="W107" s="18"/>
      <c r="X107" s="2"/>
    </row>
    <row r="108" spans="1:24">
      <c r="A108" s="3"/>
      <c r="B108" s="3"/>
      <c r="C108" s="3"/>
      <c r="D108" s="3"/>
      <c r="W108" s="18"/>
      <c r="X108" s="2"/>
    </row>
    <row r="109" spans="1:24">
      <c r="A109" s="3"/>
      <c r="B109" s="3"/>
      <c r="C109" s="3"/>
      <c r="D109" s="3"/>
      <c r="W109" s="18"/>
      <c r="X109" s="2"/>
    </row>
    <row r="110" spans="1:24">
      <c r="A110" s="3"/>
      <c r="B110" s="3"/>
      <c r="C110" s="3"/>
      <c r="D110" s="3"/>
      <c r="W110" s="18"/>
      <c r="X110" s="2"/>
    </row>
    <row r="111" spans="1:24">
      <c r="A111" s="3"/>
      <c r="B111" s="3"/>
      <c r="C111" s="3"/>
      <c r="D111" s="3"/>
      <c r="W111" s="18"/>
      <c r="X111" s="2"/>
    </row>
    <row r="112" spans="1:24">
      <c r="A112" s="3"/>
      <c r="B112" s="3"/>
      <c r="C112" s="3"/>
      <c r="D112" s="3"/>
      <c r="W112" s="18"/>
      <c r="X112" s="2"/>
    </row>
    <row r="113" spans="1:24">
      <c r="A113" s="3"/>
      <c r="B113" s="3"/>
      <c r="C113" s="3"/>
      <c r="D113" s="3"/>
      <c r="W113" s="18"/>
      <c r="X113" s="2"/>
    </row>
    <row r="114" spans="1:24">
      <c r="A114" s="3"/>
      <c r="B114" s="3"/>
      <c r="C114" s="3"/>
      <c r="D114" s="3"/>
      <c r="W114" s="18"/>
      <c r="X114" s="2"/>
    </row>
    <row r="115" spans="1:24">
      <c r="A115" s="3"/>
      <c r="B115" s="3"/>
      <c r="C115" s="3"/>
      <c r="D115" s="3"/>
      <c r="W115" s="18"/>
      <c r="X115" s="2"/>
    </row>
    <row r="116" spans="1:24">
      <c r="A116" s="3"/>
      <c r="B116" s="3"/>
      <c r="C116" s="3"/>
      <c r="D116" s="3"/>
      <c r="W116" s="18"/>
      <c r="X116" s="2"/>
    </row>
    <row r="117" spans="1:24">
      <c r="A117" s="3"/>
      <c r="B117" s="3"/>
      <c r="C117" s="3"/>
      <c r="D117" s="3"/>
      <c r="W117" s="18"/>
      <c r="X117" s="2"/>
    </row>
    <row r="118" spans="1:24">
      <c r="A118" s="3"/>
      <c r="B118" s="3"/>
      <c r="C118" s="3"/>
      <c r="D118" s="3"/>
      <c r="W118" s="18"/>
      <c r="X118" s="2"/>
    </row>
    <row r="119" spans="1:24">
      <c r="A119" s="3"/>
      <c r="B119" s="3"/>
      <c r="C119" s="3"/>
      <c r="D119" s="3"/>
      <c r="W119" s="18"/>
      <c r="X119" s="2"/>
    </row>
    <row r="120" spans="1:24">
      <c r="A120" s="3"/>
      <c r="B120" s="3"/>
      <c r="C120" s="3"/>
      <c r="D120" s="3"/>
      <c r="W120" s="18"/>
      <c r="X120" s="2"/>
    </row>
    <row r="121" spans="1:24">
      <c r="A121" s="3"/>
      <c r="B121" s="3"/>
      <c r="C121" s="3"/>
      <c r="D121" s="3"/>
      <c r="W121" s="18"/>
      <c r="X121" s="2"/>
    </row>
    <row r="122" spans="1:24">
      <c r="A122" s="3"/>
      <c r="B122" s="3"/>
      <c r="C122" s="3"/>
      <c r="D122" s="3"/>
      <c r="W122" s="18"/>
      <c r="X122" s="2"/>
    </row>
    <row r="123" spans="1:24">
      <c r="A123" s="3"/>
      <c r="B123" s="3"/>
      <c r="C123" s="3"/>
      <c r="D123" s="3"/>
      <c r="W123" s="18"/>
      <c r="X123" s="2"/>
    </row>
    <row r="124" spans="1:24">
      <c r="A124" s="3"/>
      <c r="B124" s="3"/>
      <c r="C124" s="3"/>
      <c r="D124" s="3"/>
      <c r="W124" s="18"/>
      <c r="X124" s="2"/>
    </row>
    <row r="125" spans="1:24">
      <c r="A125" s="3"/>
      <c r="B125" s="3"/>
      <c r="C125" s="3"/>
      <c r="D125" s="3"/>
      <c r="W125" s="18"/>
      <c r="X125" s="2"/>
    </row>
    <row r="126" spans="1:24">
      <c r="A126" s="3"/>
      <c r="B126" s="3"/>
      <c r="C126" s="3"/>
      <c r="D126" s="3"/>
      <c r="W126" s="18"/>
      <c r="X126" s="2"/>
    </row>
    <row r="127" spans="1:24">
      <c r="A127" s="3"/>
      <c r="B127" s="3"/>
      <c r="C127" s="3"/>
      <c r="D127" s="3"/>
      <c r="W127" s="18"/>
      <c r="X127" s="2"/>
    </row>
    <row r="128" spans="1:24">
      <c r="A128" s="3"/>
      <c r="B128" s="3"/>
      <c r="C128" s="3"/>
      <c r="D128" s="3"/>
      <c r="W128" s="18"/>
      <c r="X128" s="2"/>
    </row>
    <row r="129" spans="1:24">
      <c r="A129" s="3"/>
      <c r="B129" s="3"/>
      <c r="C129" s="3"/>
      <c r="D129" s="3"/>
      <c r="W129" s="18"/>
      <c r="X129" s="2"/>
    </row>
    <row r="130" spans="1:24">
      <c r="A130" s="3"/>
      <c r="B130" s="3"/>
      <c r="C130" s="3"/>
      <c r="D130" s="3"/>
      <c r="W130" s="18"/>
      <c r="X130" s="2"/>
    </row>
    <row r="131" spans="1:24">
      <c r="A131" s="3"/>
      <c r="B131" s="3"/>
      <c r="C131" s="3"/>
      <c r="D131" s="3"/>
      <c r="W131" s="18"/>
      <c r="X131" s="2"/>
    </row>
    <row r="132" spans="1:24">
      <c r="A132" s="3"/>
      <c r="B132" s="3"/>
      <c r="C132" s="3"/>
      <c r="D132" s="3"/>
      <c r="W132" s="18"/>
      <c r="X132" s="2"/>
    </row>
    <row r="133" spans="1:24">
      <c r="A133" s="3"/>
      <c r="B133" s="3"/>
      <c r="C133" s="3"/>
      <c r="D133" s="3"/>
      <c r="W133" s="18"/>
      <c r="X133" s="2"/>
    </row>
    <row r="134" spans="1:24">
      <c r="A134" s="3"/>
      <c r="B134" s="3"/>
      <c r="C134" s="3"/>
      <c r="D134" s="3"/>
      <c r="W134" s="18"/>
      <c r="X134" s="2"/>
    </row>
    <row r="135" spans="1:24">
      <c r="A135" s="3"/>
      <c r="B135" s="3"/>
      <c r="C135" s="3"/>
      <c r="D135" s="3"/>
      <c r="W135" s="18"/>
      <c r="X135" s="2"/>
    </row>
    <row r="136" spans="1:24">
      <c r="A136" s="3"/>
      <c r="B136" s="3"/>
      <c r="C136" s="3"/>
      <c r="D136" s="3"/>
      <c r="W136" s="18"/>
      <c r="X136" s="2"/>
    </row>
    <row r="137" spans="1:24">
      <c r="A137" s="3"/>
      <c r="B137" s="3"/>
      <c r="C137" s="3"/>
      <c r="D137" s="3"/>
      <c r="W137" s="18"/>
      <c r="X137" s="2"/>
    </row>
    <row r="138" spans="1:24">
      <c r="A138" s="3"/>
      <c r="B138" s="3"/>
      <c r="C138" s="3"/>
      <c r="D138" s="3"/>
      <c r="W138" s="18"/>
      <c r="X138" s="2"/>
    </row>
    <row r="139" spans="1:24">
      <c r="A139" s="3"/>
      <c r="B139" s="3"/>
      <c r="C139" s="3"/>
      <c r="D139" s="3"/>
      <c r="W139" s="18"/>
      <c r="X139" s="2"/>
    </row>
    <row r="140" spans="1:24">
      <c r="A140" s="3"/>
      <c r="B140" s="3"/>
      <c r="C140" s="3"/>
      <c r="D140" s="3"/>
      <c r="W140" s="18"/>
      <c r="X140" s="2"/>
    </row>
    <row r="141" spans="1:24">
      <c r="A141" s="3"/>
      <c r="B141" s="3"/>
      <c r="C141" s="3"/>
      <c r="D141" s="3"/>
      <c r="W141" s="18"/>
      <c r="X141" s="2"/>
    </row>
    <row r="142" spans="1:24">
      <c r="A142" s="3"/>
      <c r="B142" s="3"/>
      <c r="C142" s="3"/>
      <c r="D142" s="3"/>
      <c r="W142" s="18"/>
      <c r="X142" s="2"/>
    </row>
    <row r="143" spans="1:24">
      <c r="A143" s="3"/>
      <c r="B143" s="3"/>
      <c r="C143" s="3"/>
      <c r="D143" s="3"/>
      <c r="W143" s="18"/>
      <c r="X143" s="2"/>
    </row>
    <row r="144" spans="1:24">
      <c r="A144" s="3"/>
      <c r="B144" s="3"/>
      <c r="C144" s="3"/>
      <c r="D144" s="3"/>
      <c r="W144" s="18"/>
      <c r="X144" s="2"/>
    </row>
    <row r="145" spans="1:24">
      <c r="A145" s="3"/>
      <c r="B145" s="3"/>
      <c r="C145" s="3"/>
      <c r="D145" s="3"/>
      <c r="W145" s="18"/>
      <c r="X145" s="2"/>
    </row>
    <row r="146" spans="1:24">
      <c r="A146" s="3"/>
      <c r="B146" s="3"/>
      <c r="C146" s="3"/>
      <c r="D146" s="3"/>
      <c r="W146" s="18"/>
      <c r="X146" s="2"/>
    </row>
    <row r="147" spans="1:24">
      <c r="A147" s="3"/>
      <c r="B147" s="3"/>
      <c r="C147" s="3"/>
      <c r="D147" s="3"/>
      <c r="W147" s="18"/>
      <c r="X147" s="2"/>
    </row>
    <row r="148" spans="1:24">
      <c r="A148" s="3"/>
      <c r="B148" s="3"/>
      <c r="C148" s="3"/>
      <c r="D148" s="3"/>
      <c r="W148" s="18"/>
      <c r="X148" s="2"/>
    </row>
    <row r="149" spans="1:24">
      <c r="A149" s="3"/>
      <c r="B149" s="3"/>
      <c r="C149" s="3"/>
      <c r="D149" s="3"/>
      <c r="W149" s="18"/>
      <c r="X149" s="2"/>
    </row>
    <row r="150" spans="1:24">
      <c r="A150" s="3"/>
      <c r="B150" s="3"/>
      <c r="C150" s="3"/>
      <c r="D150" s="3"/>
      <c r="W150" s="18"/>
      <c r="X150" s="2"/>
    </row>
    <row r="151" spans="1:24">
      <c r="A151" s="3"/>
      <c r="B151" s="3"/>
      <c r="C151" s="3"/>
      <c r="D151" s="3"/>
      <c r="W151" s="18"/>
      <c r="X151" s="2"/>
    </row>
    <row r="152" spans="1:24">
      <c r="A152" s="3"/>
      <c r="B152" s="3"/>
      <c r="C152" s="3"/>
      <c r="D152" s="3"/>
      <c r="W152" s="18"/>
      <c r="X152" s="2"/>
    </row>
    <row r="153" spans="1:24">
      <c r="A153" s="3"/>
      <c r="B153" s="3"/>
      <c r="C153" s="3"/>
      <c r="D153" s="3"/>
      <c r="W153" s="18"/>
      <c r="X153" s="2"/>
    </row>
    <row r="154" spans="1:24">
      <c r="A154" s="3"/>
      <c r="B154" s="3"/>
      <c r="C154" s="3"/>
      <c r="D154" s="3"/>
      <c r="W154" s="18"/>
      <c r="X154" s="2"/>
    </row>
    <row r="155" spans="1:24">
      <c r="A155" s="3"/>
      <c r="B155" s="3"/>
      <c r="C155" s="3"/>
      <c r="D155" s="3"/>
      <c r="W155" s="18"/>
      <c r="X155" s="2"/>
    </row>
    <row r="156" spans="1:24">
      <c r="A156" s="3"/>
      <c r="B156" s="3"/>
      <c r="C156" s="3"/>
      <c r="D156" s="3"/>
      <c r="W156" s="18"/>
      <c r="X156" s="2"/>
    </row>
    <row r="157" spans="1:24">
      <c r="A157" s="3"/>
      <c r="B157" s="3"/>
      <c r="C157" s="3"/>
      <c r="D157" s="3"/>
      <c r="W157" s="18"/>
      <c r="X157" s="2"/>
    </row>
    <row r="158" spans="1:24">
      <c r="A158" s="3"/>
      <c r="B158" s="3"/>
      <c r="C158" s="3"/>
      <c r="D158" s="3"/>
      <c r="W158" s="18"/>
      <c r="X158" s="2"/>
    </row>
    <row r="159" spans="1:24">
      <c r="A159" s="3"/>
      <c r="B159" s="3"/>
      <c r="C159" s="3"/>
      <c r="D159" s="3"/>
      <c r="W159" s="18"/>
      <c r="X159" s="2"/>
    </row>
    <row r="160" spans="1:24">
      <c r="A160" s="3"/>
      <c r="B160" s="3"/>
      <c r="C160" s="3"/>
      <c r="D160" s="3"/>
      <c r="W160" s="18"/>
      <c r="X160" s="2"/>
    </row>
    <row r="161" spans="1:24">
      <c r="A161" s="3"/>
      <c r="B161" s="3"/>
      <c r="C161" s="3"/>
      <c r="D161" s="3"/>
      <c r="W161" s="18"/>
      <c r="X161" s="2"/>
    </row>
    <row r="162" spans="1:24">
      <c r="A162" s="3"/>
      <c r="B162" s="3"/>
      <c r="C162" s="3"/>
      <c r="D162" s="3"/>
      <c r="W162" s="18"/>
      <c r="X162" s="2"/>
    </row>
    <row r="163" spans="1:24">
      <c r="A163" s="3"/>
      <c r="B163" s="3"/>
      <c r="C163" s="3"/>
      <c r="D163" s="3"/>
      <c r="W163" s="18"/>
      <c r="X163" s="2"/>
    </row>
    <row r="164" spans="1:24">
      <c r="A164" s="3"/>
      <c r="B164" s="3"/>
      <c r="C164" s="3"/>
      <c r="D164" s="3"/>
      <c r="W164" s="18"/>
      <c r="X164" s="2"/>
    </row>
    <row r="165" spans="1:24">
      <c r="A165" s="3"/>
      <c r="B165" s="3"/>
      <c r="C165" s="3"/>
      <c r="D165" s="3"/>
      <c r="W165" s="18"/>
      <c r="X165" s="2"/>
    </row>
    <row r="166" spans="1:24">
      <c r="A166" s="3"/>
      <c r="B166" s="3"/>
      <c r="C166" s="3"/>
      <c r="D166" s="3"/>
      <c r="W166" s="18"/>
      <c r="X166" s="2"/>
    </row>
    <row r="167" spans="1:24">
      <c r="A167" s="3"/>
      <c r="B167" s="3"/>
      <c r="C167" s="3"/>
      <c r="D167" s="3"/>
      <c r="W167" s="18"/>
      <c r="X167" s="2"/>
    </row>
    <row r="168" spans="1:24">
      <c r="A168" s="3"/>
      <c r="B168" s="3"/>
      <c r="C168" s="3"/>
      <c r="D168" s="3"/>
      <c r="W168" s="18"/>
      <c r="X168" s="2"/>
    </row>
    <row r="169" spans="1:24">
      <c r="A169" s="3"/>
      <c r="B169" s="3"/>
      <c r="C169" s="3"/>
      <c r="D169" s="3"/>
      <c r="W169" s="18"/>
      <c r="X169" s="2"/>
    </row>
    <row r="170" spans="1:24">
      <c r="A170" s="3"/>
      <c r="B170" s="3"/>
      <c r="C170" s="3"/>
      <c r="D170" s="3"/>
      <c r="W170" s="18"/>
      <c r="X170" s="2"/>
    </row>
    <row r="171" spans="1:24">
      <c r="A171" s="3"/>
      <c r="B171" s="3"/>
      <c r="C171" s="3"/>
      <c r="D171" s="3"/>
      <c r="W171" s="18"/>
      <c r="X171" s="2"/>
    </row>
    <row r="172" spans="1:24">
      <c r="A172" s="3"/>
      <c r="B172" s="3"/>
      <c r="C172" s="3"/>
      <c r="D172" s="3"/>
      <c r="W172" s="18"/>
      <c r="X172" s="2"/>
    </row>
    <row r="173" spans="1:24">
      <c r="A173" s="3"/>
      <c r="B173" s="3"/>
      <c r="C173" s="3"/>
      <c r="D173" s="3"/>
      <c r="W173" s="18"/>
      <c r="X173" s="2"/>
    </row>
    <row r="174" spans="1:24">
      <c r="A174" s="3"/>
      <c r="B174" s="3"/>
      <c r="C174" s="3"/>
      <c r="D174" s="3"/>
      <c r="W174" s="18"/>
      <c r="X174" s="2"/>
    </row>
    <row r="175" spans="1:24">
      <c r="A175" s="3"/>
      <c r="B175" s="3"/>
      <c r="C175" s="3"/>
      <c r="D175" s="3"/>
      <c r="W175" s="18"/>
      <c r="X175" s="2"/>
    </row>
    <row r="176" spans="1:24">
      <c r="A176" s="3"/>
      <c r="B176" s="3"/>
      <c r="C176" s="3"/>
      <c r="D176" s="3"/>
      <c r="W176" s="18"/>
      <c r="X176" s="2"/>
    </row>
    <row r="177" spans="1:24">
      <c r="A177" s="3"/>
      <c r="B177" s="3"/>
      <c r="C177" s="3"/>
      <c r="D177" s="3"/>
      <c r="W177" s="18"/>
      <c r="X177" s="2"/>
    </row>
    <row r="178" spans="1:24">
      <c r="A178" s="3"/>
      <c r="B178" s="3"/>
      <c r="C178" s="3"/>
      <c r="D178" s="3"/>
      <c r="W178" s="18"/>
      <c r="X178" s="2"/>
    </row>
    <row r="179" spans="1:24">
      <c r="A179" s="3"/>
      <c r="B179" s="3"/>
      <c r="C179" s="3"/>
      <c r="D179" s="3"/>
      <c r="W179" s="18"/>
      <c r="X179" s="2"/>
    </row>
    <row r="180" spans="1:24">
      <c r="A180" s="3"/>
      <c r="B180" s="3"/>
      <c r="C180" s="3"/>
      <c r="D180" s="3"/>
      <c r="W180" s="18"/>
      <c r="X180" s="2"/>
    </row>
    <row r="181" spans="1:24">
      <c r="A181" s="3"/>
      <c r="B181" s="3"/>
      <c r="C181" s="3"/>
      <c r="D181" s="3"/>
      <c r="W181" s="18"/>
      <c r="X181" s="2"/>
    </row>
    <row r="182" spans="1:24">
      <c r="A182" s="3"/>
      <c r="B182" s="3"/>
      <c r="C182" s="3"/>
      <c r="D182" s="3"/>
      <c r="W182" s="18"/>
      <c r="X182" s="2"/>
    </row>
    <row r="183" spans="1:24">
      <c r="A183" s="3"/>
      <c r="B183" s="3"/>
      <c r="C183" s="3"/>
      <c r="D183" s="3"/>
      <c r="W183" s="18"/>
      <c r="X183" s="2"/>
    </row>
    <row r="184" spans="1:24">
      <c r="A184" s="3"/>
      <c r="B184" s="3"/>
      <c r="C184" s="3"/>
      <c r="D184" s="3"/>
      <c r="W184" s="18"/>
      <c r="X184" s="2"/>
    </row>
    <row r="185" spans="1:24">
      <c r="A185" s="3"/>
      <c r="B185" s="3"/>
      <c r="C185" s="3"/>
      <c r="D185" s="3"/>
      <c r="W185" s="18"/>
      <c r="X185" s="2"/>
    </row>
    <row r="186" spans="1:24">
      <c r="A186" s="3"/>
      <c r="B186" s="3"/>
      <c r="C186" s="3"/>
      <c r="D186" s="3"/>
      <c r="W186" s="18"/>
      <c r="X186" s="2"/>
    </row>
    <row r="187" spans="1:24">
      <c r="A187" s="3"/>
      <c r="B187" s="3"/>
      <c r="C187" s="3"/>
      <c r="D187" s="3"/>
      <c r="W187" s="18"/>
      <c r="X187" s="2"/>
    </row>
    <row r="188" spans="1:24">
      <c r="A188" s="3"/>
      <c r="B188" s="3"/>
      <c r="C188" s="3"/>
      <c r="D188" s="3"/>
      <c r="W188" s="18"/>
      <c r="X188" s="2"/>
    </row>
    <row r="189" spans="1:24">
      <c r="A189" s="3"/>
      <c r="B189" s="3"/>
      <c r="C189" s="3"/>
      <c r="D189" s="3"/>
      <c r="W189" s="18"/>
      <c r="X189" s="2"/>
    </row>
    <row r="190" spans="1:24">
      <c r="A190" s="3"/>
      <c r="B190" s="3"/>
      <c r="C190" s="3"/>
      <c r="D190" s="3"/>
      <c r="W190" s="18"/>
      <c r="X190" s="2"/>
    </row>
    <row r="191" spans="1:24">
      <c r="A191" s="3"/>
      <c r="B191" s="3"/>
      <c r="C191" s="3"/>
      <c r="D191" s="3"/>
      <c r="W191" s="18"/>
      <c r="X191" s="2"/>
    </row>
    <row r="192" spans="1:24">
      <c r="A192" s="3"/>
      <c r="B192" s="3"/>
      <c r="C192" s="3"/>
      <c r="D192" s="3"/>
      <c r="W192" s="18"/>
      <c r="X192" s="2"/>
    </row>
    <row r="193" spans="1:24">
      <c r="A193" s="3"/>
      <c r="B193" s="3"/>
      <c r="C193" s="3"/>
      <c r="D193" s="3"/>
      <c r="W193" s="18"/>
      <c r="X193" s="2"/>
    </row>
    <row r="194" spans="1:24">
      <c r="A194" s="3"/>
      <c r="B194" s="3"/>
      <c r="C194" s="3"/>
      <c r="D194" s="3"/>
      <c r="W194" s="18"/>
      <c r="X194" s="2"/>
    </row>
    <row r="195" spans="1:24">
      <c r="A195" s="3"/>
      <c r="B195" s="3"/>
      <c r="C195" s="3"/>
      <c r="D195" s="3"/>
      <c r="W195" s="18"/>
      <c r="X195" s="2"/>
    </row>
    <row r="196" spans="1:24">
      <c r="A196" s="3"/>
      <c r="B196" s="3"/>
      <c r="C196" s="3"/>
      <c r="D196" s="3"/>
      <c r="W196" s="18"/>
      <c r="X196" s="2"/>
    </row>
    <row r="197" spans="1:24">
      <c r="A197" s="3"/>
      <c r="B197" s="3"/>
      <c r="C197" s="3"/>
      <c r="D197" s="3"/>
      <c r="W197" s="18"/>
      <c r="X197" s="2"/>
    </row>
    <row r="198" spans="1:24">
      <c r="A198" s="3"/>
      <c r="B198" s="3"/>
      <c r="C198" s="3"/>
      <c r="D198" s="3"/>
      <c r="W198" s="18"/>
      <c r="X198" s="2"/>
    </row>
    <row r="199" spans="1:24">
      <c r="A199" s="3"/>
      <c r="B199" s="3"/>
      <c r="C199" s="3"/>
      <c r="D199" s="3"/>
      <c r="W199" s="18"/>
      <c r="X199" s="2"/>
    </row>
    <row r="200" spans="1:24">
      <c r="A200" s="3"/>
      <c r="B200" s="3"/>
      <c r="C200" s="3"/>
      <c r="D200" s="3"/>
      <c r="W200" s="18"/>
      <c r="X200" s="2"/>
    </row>
    <row r="201" spans="1:24">
      <c r="A201" s="3"/>
      <c r="B201" s="3"/>
      <c r="C201" s="3"/>
      <c r="D201" s="3"/>
      <c r="W201" s="18"/>
      <c r="X201" s="2"/>
    </row>
    <row r="202" spans="1:24">
      <c r="A202" s="3"/>
      <c r="B202" s="3"/>
      <c r="C202" s="3"/>
      <c r="D202" s="3"/>
      <c r="W202" s="18"/>
      <c r="X202" s="2"/>
    </row>
    <row r="203" spans="1:24">
      <c r="A203" s="3"/>
      <c r="B203" s="3"/>
      <c r="C203" s="3"/>
      <c r="D203" s="3"/>
      <c r="W203" s="18"/>
      <c r="X203" s="2"/>
    </row>
    <row r="204" spans="1:24">
      <c r="A204" s="3"/>
      <c r="B204" s="3"/>
      <c r="C204" s="3"/>
      <c r="D204" s="3"/>
      <c r="W204" s="18"/>
      <c r="X204" s="2"/>
    </row>
    <row r="205" spans="1:24">
      <c r="A205" s="3"/>
      <c r="B205" s="3"/>
      <c r="C205" s="3"/>
      <c r="D205" s="3"/>
      <c r="W205" s="18"/>
      <c r="X205" s="2"/>
    </row>
    <row r="206" spans="1:24">
      <c r="A206" s="3"/>
      <c r="B206" s="3"/>
      <c r="C206" s="3"/>
      <c r="D206" s="3"/>
      <c r="W206" s="18"/>
      <c r="X206" s="2"/>
    </row>
    <row r="207" spans="1:24">
      <c r="A207" s="3"/>
      <c r="B207" s="3"/>
      <c r="C207" s="3"/>
      <c r="D207" s="3"/>
      <c r="W207" s="18"/>
      <c r="X207" s="2"/>
    </row>
    <row r="208" spans="1:24">
      <c r="A208" s="3"/>
      <c r="B208" s="3"/>
      <c r="C208" s="3"/>
      <c r="D208" s="3"/>
      <c r="W208" s="18"/>
      <c r="X208" s="2"/>
    </row>
    <row r="209" spans="1:24">
      <c r="A209" s="3"/>
      <c r="B209" s="3"/>
      <c r="C209" s="3"/>
      <c r="D209" s="3"/>
      <c r="W209" s="18"/>
      <c r="X209" s="2"/>
    </row>
    <row r="210" spans="1:24">
      <c r="A210" s="3"/>
      <c r="B210" s="3"/>
      <c r="C210" s="3"/>
      <c r="D210" s="3"/>
      <c r="W210" s="18"/>
      <c r="X210" s="2"/>
    </row>
    <row r="211" spans="1:24">
      <c r="A211" s="3"/>
      <c r="B211" s="3"/>
      <c r="C211" s="3"/>
      <c r="D211" s="3"/>
      <c r="W211" s="18"/>
      <c r="X211" s="2"/>
    </row>
    <row r="212" spans="1:24">
      <c r="A212" s="3"/>
      <c r="B212" s="3"/>
      <c r="C212" s="3"/>
      <c r="D212" s="3"/>
      <c r="W212" s="18"/>
      <c r="X212" s="2"/>
    </row>
    <row r="213" spans="1:24">
      <c r="A213" s="3"/>
      <c r="B213" s="3"/>
      <c r="C213" s="3"/>
      <c r="D213" s="3"/>
      <c r="W213" s="18"/>
      <c r="X213" s="2"/>
    </row>
    <row r="214" spans="1:24">
      <c r="A214" s="3"/>
      <c r="B214" s="3"/>
      <c r="C214" s="3"/>
      <c r="D214" s="3"/>
      <c r="W214" s="18"/>
      <c r="X214" s="2"/>
    </row>
    <row r="215" spans="1:24">
      <c r="A215" s="3"/>
      <c r="B215" s="3"/>
      <c r="C215" s="3"/>
      <c r="D215" s="3"/>
      <c r="W215" s="18"/>
      <c r="X215" s="2"/>
    </row>
    <row r="216" spans="1:24">
      <c r="A216" s="3"/>
      <c r="B216" s="3"/>
      <c r="C216" s="3"/>
      <c r="D216" s="3"/>
      <c r="W216" s="18"/>
      <c r="X216" s="2"/>
    </row>
    <row r="217" spans="1:24">
      <c r="A217" s="3"/>
      <c r="B217" s="3"/>
      <c r="C217" s="3"/>
      <c r="D217" s="3"/>
      <c r="W217" s="18"/>
      <c r="X217" s="2"/>
    </row>
    <row r="218" spans="1:24">
      <c r="A218" s="3"/>
      <c r="B218" s="3"/>
      <c r="C218" s="3"/>
      <c r="D218" s="3"/>
      <c r="W218" s="18"/>
      <c r="X218" s="2"/>
    </row>
    <row r="219" spans="1:24">
      <c r="A219" s="3"/>
      <c r="B219" s="3"/>
      <c r="C219" s="3"/>
      <c r="D219" s="3"/>
      <c r="W219" s="18"/>
      <c r="X219" s="2"/>
    </row>
    <row r="220" spans="1:24">
      <c r="A220" s="3"/>
      <c r="B220" s="3"/>
      <c r="C220" s="3"/>
      <c r="D220" s="3"/>
      <c r="W220" s="18"/>
      <c r="X220" s="2"/>
    </row>
    <row r="221" spans="1:24">
      <c r="A221" s="3"/>
      <c r="B221" s="3"/>
      <c r="C221" s="3"/>
      <c r="D221" s="3"/>
      <c r="W221" s="18"/>
      <c r="X221" s="2"/>
    </row>
    <row r="222" spans="1:24">
      <c r="A222" s="3"/>
      <c r="B222" s="3"/>
      <c r="C222" s="3"/>
      <c r="D222" s="3"/>
      <c r="W222" s="18"/>
      <c r="X222" s="2"/>
    </row>
    <row r="223" spans="1:24">
      <c r="A223" s="3"/>
      <c r="B223" s="3"/>
      <c r="C223" s="3"/>
      <c r="D223" s="3"/>
      <c r="W223" s="18"/>
      <c r="X223" s="2"/>
    </row>
    <row r="224" spans="1:24">
      <c r="A224" s="3"/>
      <c r="B224" s="3"/>
      <c r="C224" s="3"/>
      <c r="D224" s="3"/>
      <c r="W224" s="18"/>
      <c r="X224" s="2"/>
    </row>
    <row r="225" spans="1:24">
      <c r="A225" s="3"/>
      <c r="B225" s="3"/>
      <c r="C225" s="3"/>
      <c r="D225" s="3"/>
      <c r="W225" s="18"/>
      <c r="X225" s="2"/>
    </row>
    <row r="226" spans="1:24">
      <c r="A226" s="3"/>
      <c r="B226" s="3"/>
      <c r="C226" s="3"/>
      <c r="D226" s="3"/>
      <c r="W226" s="18"/>
      <c r="X226" s="2"/>
    </row>
    <row r="227" spans="1:24">
      <c r="A227" s="3"/>
      <c r="B227" s="3"/>
      <c r="C227" s="3"/>
      <c r="D227" s="3"/>
      <c r="W227" s="18"/>
      <c r="X227" s="2"/>
    </row>
    <row r="228" spans="1:24">
      <c r="A228" s="3"/>
      <c r="B228" s="3"/>
      <c r="C228" s="3"/>
      <c r="D228" s="3"/>
      <c r="W228" s="18"/>
      <c r="X228" s="2"/>
    </row>
    <row r="229" spans="1:24">
      <c r="A229" s="3"/>
      <c r="B229" s="3"/>
      <c r="C229" s="3"/>
      <c r="D229" s="3"/>
      <c r="W229" s="18"/>
      <c r="X229" s="2"/>
    </row>
    <row r="230" spans="1:24">
      <c r="A230" s="3"/>
      <c r="B230" s="3"/>
      <c r="C230" s="3"/>
      <c r="D230" s="3"/>
      <c r="W230" s="18"/>
      <c r="X230" s="2"/>
    </row>
    <row r="231" spans="1:24">
      <c r="A231" s="3"/>
      <c r="B231" s="3"/>
      <c r="C231" s="3"/>
      <c r="D231" s="3"/>
      <c r="W231" s="18"/>
      <c r="X231" s="2"/>
    </row>
    <row r="232" spans="1:24">
      <c r="A232" s="3"/>
      <c r="B232" s="3"/>
      <c r="C232" s="3"/>
      <c r="D232" s="3"/>
      <c r="W232" s="18"/>
      <c r="X232" s="2"/>
    </row>
    <row r="233" spans="1:24">
      <c r="A233" s="3"/>
      <c r="B233" s="3"/>
      <c r="C233" s="3"/>
      <c r="D233" s="3"/>
      <c r="W233" s="18"/>
      <c r="X233" s="2"/>
    </row>
    <row r="234" spans="1:24">
      <c r="A234" s="3"/>
      <c r="B234" s="3"/>
      <c r="C234" s="3"/>
      <c r="D234" s="3"/>
      <c r="W234" s="18"/>
      <c r="X234" s="2"/>
    </row>
    <row r="235" spans="1:24">
      <c r="A235" s="3"/>
      <c r="B235" s="3"/>
      <c r="C235" s="3"/>
      <c r="D235" s="3"/>
      <c r="W235" s="18"/>
      <c r="X235" s="2"/>
    </row>
    <row r="236" spans="1:24">
      <c r="A236" s="3"/>
      <c r="B236" s="3"/>
      <c r="C236" s="3"/>
      <c r="D236" s="3"/>
      <c r="W236" s="18"/>
      <c r="X236" s="2"/>
    </row>
    <row r="237" spans="1:24">
      <c r="A237" s="3"/>
      <c r="B237" s="3"/>
      <c r="C237" s="3"/>
      <c r="D237" s="3"/>
      <c r="W237" s="18"/>
      <c r="X237" s="2"/>
    </row>
    <row r="238" spans="1:24">
      <c r="A238" s="3"/>
      <c r="B238" s="3"/>
      <c r="C238" s="3"/>
      <c r="D238" s="3"/>
      <c r="W238" s="18"/>
      <c r="X238" s="2"/>
    </row>
    <row r="239" spans="1:24">
      <c r="A239" s="3"/>
      <c r="B239" s="3"/>
      <c r="C239" s="3"/>
      <c r="D239" s="3"/>
      <c r="W239" s="18"/>
      <c r="X239" s="2"/>
    </row>
    <row r="240" spans="1:24">
      <c r="A240" s="3"/>
      <c r="B240" s="3"/>
      <c r="C240" s="3"/>
      <c r="D240" s="3"/>
      <c r="W240" s="18"/>
      <c r="X240" s="2"/>
    </row>
    <row r="241" spans="1:24">
      <c r="A241" s="3"/>
      <c r="B241" s="3"/>
      <c r="C241" s="3"/>
      <c r="D241" s="3"/>
      <c r="W241" s="18"/>
      <c r="X241" s="2"/>
    </row>
    <row r="242" spans="1:24">
      <c r="A242" s="3"/>
      <c r="B242" s="3"/>
      <c r="C242" s="3"/>
      <c r="D242" s="3"/>
      <c r="W242" s="18"/>
      <c r="X242" s="2"/>
    </row>
    <row r="243" spans="1:24">
      <c r="A243" s="3"/>
      <c r="B243" s="3"/>
      <c r="C243" s="3"/>
      <c r="D243" s="3"/>
      <c r="W243" s="18"/>
      <c r="X243" s="2"/>
    </row>
    <row r="244" spans="1:24">
      <c r="A244" s="3"/>
      <c r="B244" s="3"/>
      <c r="C244" s="3"/>
      <c r="D244" s="3"/>
      <c r="W244" s="18"/>
      <c r="X244" s="2"/>
    </row>
    <row r="245" spans="1:24">
      <c r="A245" s="3"/>
      <c r="B245" s="3"/>
      <c r="C245" s="3"/>
      <c r="D245" s="3"/>
      <c r="W245" s="18"/>
      <c r="X245" s="2"/>
    </row>
    <row r="246" spans="1:24">
      <c r="A246" s="3"/>
      <c r="B246" s="3"/>
      <c r="C246" s="3"/>
      <c r="D246" s="3"/>
      <c r="W246" s="18"/>
      <c r="X246" s="2"/>
    </row>
    <row r="247" spans="1:24">
      <c r="A247" s="3"/>
      <c r="B247" s="3"/>
      <c r="C247" s="3"/>
      <c r="D247" s="3"/>
      <c r="W247" s="18"/>
      <c r="X247" s="2"/>
    </row>
    <row r="248" spans="1:24">
      <c r="A248" s="3"/>
      <c r="B248" s="3"/>
      <c r="C248" s="3"/>
      <c r="D248" s="3"/>
      <c r="W248" s="18"/>
      <c r="X248" s="2"/>
    </row>
    <row r="249" spans="1:24">
      <c r="A249" s="3"/>
      <c r="B249" s="3"/>
      <c r="C249" s="3"/>
      <c r="D249" s="3"/>
      <c r="W249" s="18"/>
      <c r="X249" s="2"/>
    </row>
    <row r="250" spans="1:24">
      <c r="A250" s="3"/>
      <c r="B250" s="3"/>
      <c r="C250" s="3"/>
      <c r="D250" s="3"/>
      <c r="W250" s="18"/>
      <c r="X250" s="2"/>
    </row>
    <row r="251" spans="1:24">
      <c r="A251" s="3"/>
      <c r="B251" s="3"/>
      <c r="C251" s="3"/>
      <c r="D251" s="3"/>
      <c r="W251" s="18"/>
      <c r="X251" s="2"/>
    </row>
    <row r="252" spans="1:24">
      <c r="A252" s="3"/>
      <c r="B252" s="3"/>
      <c r="C252" s="3"/>
      <c r="D252" s="3"/>
      <c r="W252" s="18"/>
      <c r="X252" s="2"/>
    </row>
    <row r="253" spans="1:24">
      <c r="A253" s="3"/>
      <c r="B253" s="3"/>
      <c r="C253" s="3"/>
      <c r="D253" s="3"/>
      <c r="W253" s="18"/>
      <c r="X253" s="2"/>
    </row>
    <row r="254" spans="1:24">
      <c r="A254" s="3"/>
      <c r="B254" s="3"/>
      <c r="C254" s="3"/>
      <c r="D254" s="3"/>
      <c r="W254" s="18"/>
      <c r="X254" s="2"/>
    </row>
    <row r="255" spans="1:24">
      <c r="A255" s="3"/>
      <c r="B255" s="3"/>
      <c r="C255" s="3"/>
      <c r="D255" s="3"/>
      <c r="W255" s="18"/>
      <c r="X255" s="2"/>
    </row>
    <row r="256" spans="1:24">
      <c r="A256" s="3"/>
      <c r="B256" s="3"/>
      <c r="C256" s="3"/>
      <c r="D256" s="3"/>
      <c r="W256" s="18"/>
      <c r="X256" s="2"/>
    </row>
    <row r="257" spans="1:24">
      <c r="A257" s="3"/>
      <c r="B257" s="3"/>
      <c r="C257" s="3"/>
      <c r="D257" s="3"/>
      <c r="W257" s="18"/>
      <c r="X257" s="2"/>
    </row>
    <row r="258" spans="1:24">
      <c r="A258" s="3"/>
      <c r="B258" s="3"/>
      <c r="C258" s="3"/>
      <c r="D258" s="3"/>
      <c r="W258" s="18"/>
      <c r="X258" s="2"/>
    </row>
    <row r="259" spans="1:24">
      <c r="A259" s="3"/>
      <c r="B259" s="3"/>
      <c r="C259" s="3"/>
      <c r="D259" s="3"/>
      <c r="W259" s="18"/>
      <c r="X259" s="2"/>
    </row>
    <row r="260" spans="1:24">
      <c r="A260" s="3"/>
      <c r="B260" s="3"/>
      <c r="C260" s="3"/>
      <c r="D260" s="3"/>
      <c r="W260" s="18"/>
      <c r="X260" s="2"/>
    </row>
    <row r="261" spans="1:24">
      <c r="A261" s="3"/>
      <c r="B261" s="3"/>
      <c r="C261" s="3"/>
      <c r="D261" s="3"/>
      <c r="W261" s="18"/>
      <c r="X261" s="2"/>
    </row>
    <row r="262" spans="1:24">
      <c r="A262" s="3"/>
      <c r="B262" s="3"/>
      <c r="C262" s="3"/>
      <c r="D262" s="3"/>
      <c r="W262" s="18"/>
      <c r="X262" s="2"/>
    </row>
    <row r="263" spans="1:24">
      <c r="A263" s="3"/>
      <c r="B263" s="3"/>
      <c r="C263" s="3"/>
      <c r="D263" s="3"/>
      <c r="W263" s="18"/>
      <c r="X263" s="2"/>
    </row>
    <row r="264" spans="1:24">
      <c r="A264" s="3"/>
      <c r="B264" s="3"/>
      <c r="C264" s="3"/>
      <c r="D264" s="3"/>
      <c r="W264" s="18"/>
      <c r="X264" s="2"/>
    </row>
    <row r="265" spans="1:24">
      <c r="A265" s="3"/>
      <c r="B265" s="3"/>
      <c r="C265" s="3"/>
      <c r="D265" s="3"/>
      <c r="W265" s="18"/>
      <c r="X265" s="2"/>
    </row>
    <row r="266" spans="1:24">
      <c r="A266" s="3"/>
      <c r="B266" s="3"/>
      <c r="C266" s="3"/>
      <c r="D266" s="3"/>
      <c r="W266" s="18"/>
      <c r="X266" s="2"/>
    </row>
    <row r="267" spans="1:24">
      <c r="A267" s="3"/>
      <c r="B267" s="3"/>
      <c r="C267" s="3"/>
      <c r="D267" s="3"/>
      <c r="W267" s="18"/>
      <c r="X267" s="2"/>
    </row>
    <row r="268" spans="1:24">
      <c r="A268" s="3"/>
      <c r="B268" s="3"/>
      <c r="C268" s="3"/>
      <c r="D268" s="3"/>
      <c r="W268" s="18"/>
      <c r="X268" s="2"/>
    </row>
    <row r="269" spans="1:24">
      <c r="A269" s="3"/>
      <c r="B269" s="3"/>
      <c r="C269" s="3"/>
      <c r="D269" s="3"/>
      <c r="W269" s="18"/>
      <c r="X269" s="2"/>
    </row>
    <row r="270" spans="1:24">
      <c r="A270" s="3"/>
      <c r="B270" s="3"/>
      <c r="C270" s="3"/>
      <c r="D270" s="3"/>
      <c r="W270" s="18"/>
      <c r="X270" s="2"/>
    </row>
    <row r="271" spans="1:24">
      <c r="A271" s="3"/>
      <c r="B271" s="3"/>
      <c r="C271" s="3"/>
      <c r="D271" s="3"/>
      <c r="W271" s="18"/>
      <c r="X271" s="2"/>
    </row>
    <row r="272" spans="1:24">
      <c r="A272" s="3"/>
      <c r="B272" s="3"/>
      <c r="C272" s="3"/>
      <c r="D272" s="3"/>
      <c r="W272" s="18"/>
      <c r="X272" s="2"/>
    </row>
    <row r="273" spans="1:24">
      <c r="A273" s="3"/>
      <c r="B273" s="3"/>
      <c r="C273" s="3"/>
      <c r="D273" s="3"/>
      <c r="W273" s="18"/>
      <c r="X273" s="2"/>
    </row>
    <row r="274" spans="1:24">
      <c r="A274" s="3"/>
      <c r="B274" s="3"/>
      <c r="C274" s="3"/>
      <c r="D274" s="3"/>
      <c r="W274" s="18"/>
      <c r="X274" s="2"/>
    </row>
    <row r="275" spans="1:24">
      <c r="A275" s="3"/>
      <c r="B275" s="3"/>
      <c r="C275" s="3"/>
      <c r="D275" s="3"/>
      <c r="W275" s="18"/>
      <c r="X275" s="2"/>
    </row>
    <row r="276" spans="1:24">
      <c r="A276" s="3"/>
      <c r="B276" s="3"/>
      <c r="C276" s="3"/>
      <c r="D276" s="3"/>
      <c r="W276" s="18"/>
      <c r="X276" s="2"/>
    </row>
    <row r="277" spans="1:24">
      <c r="A277" s="3"/>
      <c r="B277" s="3"/>
      <c r="C277" s="3"/>
      <c r="D277" s="3"/>
      <c r="W277" s="18"/>
      <c r="X277" s="2"/>
    </row>
    <row r="278" spans="1:24">
      <c r="A278" s="3"/>
      <c r="B278" s="3"/>
      <c r="C278" s="3"/>
      <c r="D278" s="3"/>
      <c r="W278" s="18"/>
      <c r="X278" s="2"/>
    </row>
    <row r="279" spans="1:24">
      <c r="A279" s="3"/>
      <c r="B279" s="3"/>
      <c r="C279" s="3"/>
      <c r="D279" s="3"/>
      <c r="W279" s="18"/>
      <c r="X279" s="2"/>
    </row>
    <row r="280" spans="1:24">
      <c r="A280" s="3"/>
      <c r="B280" s="3"/>
      <c r="C280" s="3"/>
      <c r="D280" s="3"/>
      <c r="W280" s="18"/>
      <c r="X280" s="2"/>
    </row>
    <row r="281" spans="1:24">
      <c r="A281" s="3"/>
      <c r="B281" s="3"/>
      <c r="C281" s="3"/>
      <c r="D281" s="3"/>
      <c r="W281" s="18"/>
      <c r="X281" s="2"/>
    </row>
    <row r="282" spans="1:24">
      <c r="A282" s="3"/>
      <c r="B282" s="3"/>
      <c r="C282" s="3"/>
      <c r="D282" s="3"/>
      <c r="W282" s="18"/>
      <c r="X282" s="2"/>
    </row>
  </sheetData>
  <mergeCells count="99">
    <mergeCell ref="C60:C61"/>
    <mergeCell ref="E32:E34"/>
    <mergeCell ref="C32:C34"/>
    <mergeCell ref="C35:C36"/>
    <mergeCell ref="F32:F34"/>
    <mergeCell ref="E35:E36"/>
    <mergeCell ref="F35:F36"/>
    <mergeCell ref="E60:E61"/>
    <mergeCell ref="F60:F61"/>
    <mergeCell ref="C38:C43"/>
    <mergeCell ref="E38:E43"/>
    <mergeCell ref="F38:F43"/>
    <mergeCell ref="D38:D43"/>
    <mergeCell ref="C2:C3"/>
    <mergeCell ref="I35:I36"/>
    <mergeCell ref="A2:A3"/>
    <mergeCell ref="G32:G34"/>
    <mergeCell ref="H32:H34"/>
    <mergeCell ref="I32:I34"/>
    <mergeCell ref="E2:G2"/>
    <mergeCell ref="B32:B34"/>
    <mergeCell ref="D2:D3"/>
    <mergeCell ref="D32:D34"/>
    <mergeCell ref="D35:D36"/>
    <mergeCell ref="J32:J34"/>
    <mergeCell ref="P32:P34"/>
    <mergeCell ref="N2:P2"/>
    <mergeCell ref="T2:V2"/>
    <mergeCell ref="Q2:S2"/>
    <mergeCell ref="H2:J2"/>
    <mergeCell ref="K2:M2"/>
    <mergeCell ref="K32:K34"/>
    <mergeCell ref="L32:L34"/>
    <mergeCell ref="M32:M34"/>
    <mergeCell ref="N32:N34"/>
    <mergeCell ref="O32:O34"/>
    <mergeCell ref="V32:V34"/>
    <mergeCell ref="Q32:Q34"/>
    <mergeCell ref="R32:R34"/>
    <mergeCell ref="S32:S34"/>
    <mergeCell ref="T32:T34"/>
    <mergeCell ref="U32:U34"/>
    <mergeCell ref="V35:V36"/>
    <mergeCell ref="N35:N36"/>
    <mergeCell ref="O35:O36"/>
    <mergeCell ref="P35:P36"/>
    <mergeCell ref="Q35:Q36"/>
    <mergeCell ref="R35:R36"/>
    <mergeCell ref="S35:S36"/>
    <mergeCell ref="G38:G43"/>
    <mergeCell ref="T35:T36"/>
    <mergeCell ref="U35:U36"/>
    <mergeCell ref="J35:J36"/>
    <mergeCell ref="K35:K36"/>
    <mergeCell ref="L35:L36"/>
    <mergeCell ref="M35:M36"/>
    <mergeCell ref="H38:H43"/>
    <mergeCell ref="I38:I43"/>
    <mergeCell ref="J38:J43"/>
    <mergeCell ref="K38:K43"/>
    <mergeCell ref="L38:L43"/>
    <mergeCell ref="M38:M43"/>
    <mergeCell ref="N38:N43"/>
    <mergeCell ref="G35:G36"/>
    <mergeCell ref="H35:H36"/>
    <mergeCell ref="V38:V43"/>
    <mergeCell ref="O38:O43"/>
    <mergeCell ref="P38:P43"/>
    <mergeCell ref="Q38:Q43"/>
    <mergeCell ref="R38:R43"/>
    <mergeCell ref="S38:S43"/>
    <mergeCell ref="U38:U43"/>
    <mergeCell ref="T38:T43"/>
    <mergeCell ref="U60:U61"/>
    <mergeCell ref="M60:M61"/>
    <mergeCell ref="N60:N61"/>
    <mergeCell ref="O60:O61"/>
    <mergeCell ref="P60:P61"/>
    <mergeCell ref="I60:I61"/>
    <mergeCell ref="J60:J61"/>
    <mergeCell ref="K60:K61"/>
    <mergeCell ref="L60:L61"/>
    <mergeCell ref="T60:T61"/>
    <mergeCell ref="W38:W43"/>
    <mergeCell ref="W32:W34"/>
    <mergeCell ref="W35:W36"/>
    <mergeCell ref="W60:W61"/>
    <mergeCell ref="A1:V1"/>
    <mergeCell ref="B60:B61"/>
    <mergeCell ref="B2:B3"/>
    <mergeCell ref="B35:B36"/>
    <mergeCell ref="B38:B43"/>
    <mergeCell ref="V60:V61"/>
    <mergeCell ref="Q60:Q61"/>
    <mergeCell ref="R60:R61"/>
    <mergeCell ref="S60:S61"/>
    <mergeCell ref="G60:G61"/>
    <mergeCell ref="H60:H61"/>
    <mergeCell ref="D60:D61"/>
  </mergeCells>
  <phoneticPr fontId="3" type="noConversion"/>
  <pageMargins left="0.7" right="0.7" top="0.75" bottom="0.75" header="0.3" footer="0.3"/>
  <headerFooter alignWithMargins="0"/>
  <extLst>
    <ext xmlns:mx="http://schemas.microsoft.com/office/mac/excel/2008/main" uri="{64002731-A6B0-56B0-2670-7721B7C09600}">
      <mx:PLV Mode="0" OnePage="0" WScale="8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epbanzon</dc:creator>
  <cp:lastModifiedBy>Eduardo P Banzon</cp:lastModifiedBy>
  <cp:lastPrinted>2013-05-28T08:57:55Z</cp:lastPrinted>
  <dcterms:created xsi:type="dcterms:W3CDTF">2013-05-13T15:27:26Z</dcterms:created>
  <dcterms:modified xsi:type="dcterms:W3CDTF">2013-06-16T05:30:12Z</dcterms:modified>
</cp:coreProperties>
</file>