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230"/>
  </bookViews>
  <sheets>
    <sheet name="ANALYSE DES GAP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I28" i="1"/>
  <c r="E28" i="1"/>
  <c r="L27" i="1"/>
  <c r="H27" i="1"/>
  <c r="D27" i="1"/>
  <c r="O26" i="1"/>
  <c r="O28" i="1" s="1"/>
  <c r="N26" i="1"/>
  <c r="N28" i="1" s="1"/>
  <c r="M26" i="1"/>
  <c r="L26" i="1"/>
  <c r="L28" i="1" s="1"/>
  <c r="K26" i="1"/>
  <c r="K28" i="1" s="1"/>
  <c r="J26" i="1"/>
  <c r="J28" i="1" s="1"/>
  <c r="I26" i="1"/>
  <c r="H26" i="1"/>
  <c r="H28" i="1" s="1"/>
  <c r="G26" i="1"/>
  <c r="G28" i="1" s="1"/>
  <c r="F26" i="1"/>
  <c r="F28" i="1" s="1"/>
  <c r="E26" i="1"/>
  <c r="D26" i="1"/>
  <c r="D28" i="1" s="1"/>
  <c r="C26" i="1"/>
  <c r="C28" i="1" s="1"/>
  <c r="B26" i="1"/>
  <c r="B28" i="1" s="1"/>
  <c r="P28" i="1" s="1"/>
  <c r="O25" i="1"/>
  <c r="O27" i="1" s="1"/>
  <c r="N25" i="1"/>
  <c r="N27" i="1" s="1"/>
  <c r="M25" i="1"/>
  <c r="M27" i="1" s="1"/>
  <c r="L25" i="1"/>
  <c r="K25" i="1"/>
  <c r="K27" i="1" s="1"/>
  <c r="J25" i="1"/>
  <c r="J27" i="1" s="1"/>
  <c r="I25" i="1"/>
  <c r="I27" i="1" s="1"/>
  <c r="H25" i="1"/>
  <c r="G25" i="1"/>
  <c r="G27" i="1" s="1"/>
  <c r="F25" i="1"/>
  <c r="F27" i="1" s="1"/>
  <c r="E25" i="1"/>
  <c r="E27" i="1" s="1"/>
  <c r="D25" i="1"/>
  <c r="C25" i="1"/>
  <c r="C27" i="1" s="1"/>
  <c r="B25" i="1"/>
  <c r="B27" i="1" s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7" i="1" l="1"/>
  <c r="P26" i="1"/>
  <c r="P25" i="1"/>
</calcChain>
</file>

<file path=xl/sharedStrings.xml><?xml version="1.0" encoding="utf-8"?>
<sst xmlns="http://schemas.openxmlformats.org/spreadsheetml/2006/main" count="41" uniqueCount="23">
  <si>
    <t xml:space="preserve">1. Conception des outils spécifiques </t>
  </si>
  <si>
    <t xml:space="preserve">2. Validation des outils </t>
  </si>
  <si>
    <t>3. Concevoir les modules d’orientation des ASBC</t>
  </si>
  <si>
    <t xml:space="preserve">4. Orienter les staffs DRS et ECD en 3 sessions de 1 jour </t>
  </si>
  <si>
    <t>5. Orienter les responsables des CSPS et CM dans les 28 DS</t>
  </si>
  <si>
    <t>6. Orienter les ASBC en 1 jour par session</t>
  </si>
  <si>
    <t xml:space="preserve">7. Acquérir les outils et support </t>
  </si>
  <si>
    <t xml:space="preserve">8. Suivi de la mise en œuvre (une sortie par région) </t>
  </si>
  <si>
    <t xml:space="preserve">9. Supervision des ASBC par les DS </t>
  </si>
  <si>
    <t>10. Carburant d’approvisionnement  en intrants</t>
  </si>
  <si>
    <t xml:space="preserve">11. Evaluation rapide avant passage à l’échelle nationale </t>
  </si>
  <si>
    <t xml:space="preserve">12. Contrôle de l’effectivité par les ONG indépendantes </t>
  </si>
  <si>
    <t xml:space="preserve">13. Rencontres d’informations avec les leaders  </t>
  </si>
  <si>
    <t>14. Mobilisation sociale</t>
  </si>
  <si>
    <t xml:space="preserve">Total </t>
  </si>
  <si>
    <t>Total 2018 (FCFA)</t>
  </si>
  <si>
    <t>Total 2018 ($)</t>
  </si>
  <si>
    <t xml:space="preserve">Budget de l'Etat </t>
  </si>
  <si>
    <t xml:space="preserve">dollars </t>
  </si>
  <si>
    <t>UNICEF</t>
  </si>
  <si>
    <t>PTF</t>
  </si>
  <si>
    <t>Total prévisions</t>
  </si>
  <si>
    <t>Gaps (FCFA)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</si>
</sst>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5" fontId="0" fillId="0" borderId="0" xfId="1" applyNumberFormat="1" applyFont="1"/>
    <xf numFmtId="165" fontId="2" fillId="0" borderId="0" xfId="1" applyNumberFormat="1" applyFont="1"/>
    <xf numFmtId="16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tabSelected="1" zoomScale="80" zoomScaleNormal="80" workbookViewId="0">
      <pane xSplit="1" ySplit="2" topLeftCell="B3" activePane="bottomRight" state="frozen"/>
      <selection pane="topRight" activeCell="H1" sqref="H1"/>
      <selection pane="bottomLeft" activeCell="A3" sqref="A3"/>
      <selection pane="bottomRight" activeCell="A19" sqref="A19"/>
    </sheetView>
  </sheetViews>
  <sheetFormatPr defaultColWidth="11.42578125" defaultRowHeight="15" x14ac:dyDescent="0.25"/>
  <cols>
    <col min="1" max="1" width="19.5703125" customWidth="1"/>
    <col min="2" max="2" width="16.85546875" customWidth="1"/>
    <col min="3" max="3" width="12.7109375" customWidth="1"/>
    <col min="4" max="4" width="23.7109375" customWidth="1"/>
    <col min="5" max="5" width="26" customWidth="1"/>
    <col min="6" max="6" width="30.7109375" customWidth="1"/>
    <col min="7" max="7" width="26.5703125" customWidth="1"/>
    <col min="8" max="8" width="16.42578125" bestFit="1" customWidth="1"/>
    <col min="9" max="9" width="30.85546875" customWidth="1"/>
    <col min="10" max="10" width="25.28515625" customWidth="1"/>
    <col min="11" max="11" width="31.5703125" customWidth="1"/>
    <col min="12" max="12" width="34" customWidth="1"/>
    <col min="13" max="13" width="33.85546875" customWidth="1"/>
    <col min="14" max="14" width="33.140625" customWidth="1"/>
    <col min="15" max="15" width="19.28515625" customWidth="1"/>
    <col min="16" max="16" width="16.7109375" style="1" customWidth="1"/>
  </cols>
  <sheetData>
    <row r="2" spans="1:18" ht="30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1:18" x14ac:dyDescent="0.25">
      <c r="A3" t="s">
        <v>15</v>
      </c>
      <c r="B3" s="3">
        <v>2118750.0000000005</v>
      </c>
      <c r="C3" s="3">
        <v>0</v>
      </c>
      <c r="D3" s="3">
        <v>3031250.0000000005</v>
      </c>
      <c r="E3" s="3">
        <v>24864150</v>
      </c>
      <c r="F3" s="3">
        <v>40520750.000000007</v>
      </c>
      <c r="G3" s="3">
        <v>233587500.00000003</v>
      </c>
      <c r="H3" s="3">
        <v>171344662.50000003</v>
      </c>
      <c r="I3" s="3">
        <v>13234312.500000002</v>
      </c>
      <c r="J3" s="3">
        <v>70000000</v>
      </c>
      <c r="K3" s="3">
        <v>62290000.000000007</v>
      </c>
      <c r="L3" s="3">
        <v>12730400</v>
      </c>
      <c r="M3" s="3">
        <v>200000000</v>
      </c>
      <c r="N3" s="3">
        <v>33335375.000000007</v>
      </c>
      <c r="O3" s="3">
        <v>63675000.000000015</v>
      </c>
      <c r="P3" s="4">
        <f>SUM(B3:O3)</f>
        <v>930732150</v>
      </c>
    </row>
    <row r="4" spans="1:18" x14ac:dyDescent="0.25">
      <c r="A4" t="s">
        <v>16</v>
      </c>
      <c r="B4" s="3">
        <v>3852.2727272727279</v>
      </c>
      <c r="C4" s="3">
        <v>0</v>
      </c>
      <c r="D4" s="3">
        <v>5511.3636363636369</v>
      </c>
      <c r="E4" s="3">
        <v>45207.545454545449</v>
      </c>
      <c r="F4" s="3">
        <v>73674.090909090912</v>
      </c>
      <c r="G4" s="3">
        <v>424704.54545454547</v>
      </c>
      <c r="H4" s="3">
        <v>311535.75</v>
      </c>
      <c r="I4" s="3">
        <v>24062.386363636368</v>
      </c>
      <c r="J4" s="3">
        <v>127272.72727272728</v>
      </c>
      <c r="K4" s="3">
        <v>113254.54545454547</v>
      </c>
      <c r="L4" s="3">
        <v>23146.181818181816</v>
      </c>
      <c r="M4" s="3">
        <v>363636.36363636365</v>
      </c>
      <c r="N4" s="3">
        <v>60609.772727272735</v>
      </c>
      <c r="O4" s="3">
        <v>115772.72727272729</v>
      </c>
      <c r="P4" s="4">
        <f t="shared" ref="P4:P28" si="0">SUM(B4:O4)</f>
        <v>1692240.2727272729</v>
      </c>
      <c r="R4" s="5"/>
    </row>
    <row r="5" spans="1:18" x14ac:dyDescent="0.25">
      <c r="A5" s="1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>
        <f t="shared" si="0"/>
        <v>0</v>
      </c>
    </row>
    <row r="6" spans="1:18" x14ac:dyDescent="0.25">
      <c r="A6" s="6" t="s">
        <v>18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>
        <f t="shared" si="0"/>
        <v>0</v>
      </c>
    </row>
    <row r="7" spans="1:18" x14ac:dyDescent="0.25">
      <c r="A7" s="1" t="s">
        <v>19</v>
      </c>
      <c r="B7" s="3"/>
      <c r="C7" s="3"/>
      <c r="D7" s="3"/>
      <c r="E7" s="3"/>
      <c r="F7" s="3"/>
      <c r="G7" s="3"/>
      <c r="H7" s="3">
        <v>171344662.50000003</v>
      </c>
      <c r="I7" s="3"/>
      <c r="J7" s="3"/>
      <c r="K7" s="3"/>
      <c r="L7" s="3"/>
      <c r="M7" s="3"/>
      <c r="N7" s="3"/>
      <c r="O7" s="3"/>
      <c r="P7" s="4">
        <f t="shared" si="0"/>
        <v>171344662.50000003</v>
      </c>
    </row>
    <row r="8" spans="1:18" x14ac:dyDescent="0.25">
      <c r="A8" s="6" t="s">
        <v>18</v>
      </c>
      <c r="B8" s="3"/>
      <c r="C8" s="3"/>
      <c r="D8" s="3"/>
      <c r="E8" s="3"/>
      <c r="F8" s="3"/>
      <c r="G8" s="3"/>
      <c r="H8" s="3">
        <v>311535.75</v>
      </c>
      <c r="I8" s="3"/>
      <c r="J8" s="3"/>
      <c r="K8" s="3"/>
      <c r="L8" s="3"/>
      <c r="M8" s="3"/>
      <c r="N8" s="3"/>
      <c r="O8" s="3"/>
      <c r="P8" s="4">
        <f t="shared" si="0"/>
        <v>311535.75</v>
      </c>
    </row>
    <row r="9" spans="1:18" x14ac:dyDescent="0.25">
      <c r="A9" s="1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>
        <f t="shared" si="0"/>
        <v>0</v>
      </c>
    </row>
    <row r="10" spans="1:18" x14ac:dyDescent="0.25">
      <c r="A10" s="6" t="s">
        <v>18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>
        <f t="shared" si="0"/>
        <v>0</v>
      </c>
    </row>
    <row r="11" spans="1:18" x14ac:dyDescent="0.25">
      <c r="A11" s="1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>
        <f t="shared" si="0"/>
        <v>0</v>
      </c>
    </row>
    <row r="12" spans="1:18" x14ac:dyDescent="0.25">
      <c r="A12" s="6" t="s">
        <v>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>
        <f t="shared" si="0"/>
        <v>0</v>
      </c>
    </row>
    <row r="13" spans="1:18" x14ac:dyDescent="0.25">
      <c r="A13" s="1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>
        <f t="shared" si="0"/>
        <v>0</v>
      </c>
    </row>
    <row r="14" spans="1:18" x14ac:dyDescent="0.25">
      <c r="A14" s="6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>
        <f t="shared" si="0"/>
        <v>0</v>
      </c>
    </row>
    <row r="15" spans="1:18" x14ac:dyDescent="0.25">
      <c r="A15" s="1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>
        <f t="shared" si="0"/>
        <v>0</v>
      </c>
    </row>
    <row r="16" spans="1:18" x14ac:dyDescent="0.25">
      <c r="A16" s="6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>
        <f t="shared" si="0"/>
        <v>0</v>
      </c>
    </row>
    <row r="17" spans="1:16" x14ac:dyDescent="0.25">
      <c r="A17" s="1" t="s">
        <v>20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>
        <f t="shared" si="0"/>
        <v>0</v>
      </c>
    </row>
    <row r="18" spans="1:16" x14ac:dyDescent="0.25">
      <c r="A18" s="6" t="s">
        <v>18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>
        <f t="shared" si="0"/>
        <v>0</v>
      </c>
    </row>
    <row r="19" spans="1:16" x14ac:dyDescent="0.25">
      <c r="A19" s="1" t="s">
        <v>20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>
        <f t="shared" si="0"/>
        <v>0</v>
      </c>
    </row>
    <row r="20" spans="1:16" x14ac:dyDescent="0.25">
      <c r="A20" s="6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>
        <f t="shared" si="0"/>
        <v>0</v>
      </c>
    </row>
    <row r="21" spans="1:16" x14ac:dyDescent="0.25">
      <c r="A21" s="7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>
        <f t="shared" si="0"/>
        <v>0</v>
      </c>
    </row>
    <row r="22" spans="1:16" x14ac:dyDescent="0.25">
      <c r="A22" s="6" t="s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>
        <f t="shared" si="0"/>
        <v>0</v>
      </c>
    </row>
    <row r="23" spans="1:16" x14ac:dyDescent="0.25">
      <c r="A23" s="7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>
        <f t="shared" si="0"/>
        <v>0</v>
      </c>
    </row>
    <row r="24" spans="1:16" x14ac:dyDescent="0.25">
      <c r="A24" s="6" t="s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>
        <f t="shared" si="0"/>
        <v>0</v>
      </c>
    </row>
    <row r="25" spans="1:16" x14ac:dyDescent="0.25">
      <c r="A25" s="1" t="s">
        <v>21</v>
      </c>
      <c r="B25" s="3">
        <f>B5+B7+B9+B11+B13+B15+B17+B19+B21+B23</f>
        <v>0</v>
      </c>
      <c r="C25" s="3">
        <f t="shared" ref="C25:O26" si="1">C5+C7+C9+C11+C13+C15+C17+C19+C21+C23</f>
        <v>0</v>
      </c>
      <c r="D25" s="3">
        <f t="shared" si="1"/>
        <v>0</v>
      </c>
      <c r="E25" s="3">
        <f t="shared" si="1"/>
        <v>0</v>
      </c>
      <c r="F25" s="3">
        <f t="shared" si="1"/>
        <v>0</v>
      </c>
      <c r="G25" s="3">
        <f t="shared" si="1"/>
        <v>0</v>
      </c>
      <c r="H25" s="3">
        <f t="shared" si="1"/>
        <v>171344662.50000003</v>
      </c>
      <c r="I25" s="3">
        <f t="shared" si="1"/>
        <v>0</v>
      </c>
      <c r="J25" s="3">
        <f t="shared" si="1"/>
        <v>0</v>
      </c>
      <c r="K25" s="3">
        <f t="shared" si="1"/>
        <v>0</v>
      </c>
      <c r="L25" s="3">
        <f t="shared" si="1"/>
        <v>0</v>
      </c>
      <c r="M25" s="3">
        <f t="shared" si="1"/>
        <v>0</v>
      </c>
      <c r="N25" s="3">
        <f t="shared" si="1"/>
        <v>0</v>
      </c>
      <c r="O25" s="3">
        <f t="shared" si="1"/>
        <v>0</v>
      </c>
      <c r="P25" s="4">
        <f t="shared" si="0"/>
        <v>171344662.50000003</v>
      </c>
    </row>
    <row r="26" spans="1:16" x14ac:dyDescent="0.25">
      <c r="A26" s="6" t="s">
        <v>18</v>
      </c>
      <c r="B26" s="3">
        <f>B6+B8+B10+B12+B14+B16+B18+B20+B22+B24</f>
        <v>0</v>
      </c>
      <c r="C26" s="3">
        <f t="shared" si="1"/>
        <v>0</v>
      </c>
      <c r="D26" s="3">
        <f t="shared" si="1"/>
        <v>0</v>
      </c>
      <c r="E26" s="3">
        <f t="shared" si="1"/>
        <v>0</v>
      </c>
      <c r="F26" s="3">
        <f t="shared" si="1"/>
        <v>0</v>
      </c>
      <c r="G26" s="3">
        <f t="shared" si="1"/>
        <v>0</v>
      </c>
      <c r="H26" s="3">
        <f t="shared" si="1"/>
        <v>311535.75</v>
      </c>
      <c r="I26" s="3">
        <f t="shared" si="1"/>
        <v>0</v>
      </c>
      <c r="J26" s="3">
        <f t="shared" si="1"/>
        <v>0</v>
      </c>
      <c r="K26" s="3">
        <f t="shared" si="1"/>
        <v>0</v>
      </c>
      <c r="L26" s="3">
        <f t="shared" si="1"/>
        <v>0</v>
      </c>
      <c r="M26" s="3">
        <f t="shared" si="1"/>
        <v>0</v>
      </c>
      <c r="N26" s="3">
        <f t="shared" si="1"/>
        <v>0</v>
      </c>
      <c r="O26" s="3">
        <f t="shared" si="1"/>
        <v>0</v>
      </c>
      <c r="P26" s="4">
        <f t="shared" si="0"/>
        <v>311535.75</v>
      </c>
    </row>
    <row r="27" spans="1:16" s="1" customFormat="1" x14ac:dyDescent="0.25">
      <c r="A27" s="1" t="s">
        <v>22</v>
      </c>
      <c r="B27" s="4">
        <f>B3-B25</f>
        <v>2118750.0000000005</v>
      </c>
      <c r="C27" s="4">
        <f t="shared" ref="C27:O28" si="2">C3-C25</f>
        <v>0</v>
      </c>
      <c r="D27" s="4">
        <f t="shared" si="2"/>
        <v>3031250.0000000005</v>
      </c>
      <c r="E27" s="4">
        <f t="shared" si="2"/>
        <v>24864150</v>
      </c>
      <c r="F27" s="4">
        <f t="shared" si="2"/>
        <v>40520750.000000007</v>
      </c>
      <c r="G27" s="4">
        <f t="shared" si="2"/>
        <v>233587500.00000003</v>
      </c>
      <c r="H27" s="4">
        <f t="shared" si="2"/>
        <v>0</v>
      </c>
      <c r="I27" s="4">
        <f t="shared" si="2"/>
        <v>13234312.500000002</v>
      </c>
      <c r="J27" s="4">
        <f t="shared" si="2"/>
        <v>70000000</v>
      </c>
      <c r="K27" s="4">
        <f t="shared" si="2"/>
        <v>62290000.000000007</v>
      </c>
      <c r="L27" s="4">
        <f t="shared" si="2"/>
        <v>12730400</v>
      </c>
      <c r="M27" s="4">
        <f t="shared" si="2"/>
        <v>200000000</v>
      </c>
      <c r="N27" s="4">
        <f t="shared" si="2"/>
        <v>33335375.000000007</v>
      </c>
      <c r="O27" s="4">
        <f t="shared" si="2"/>
        <v>63675000.000000015</v>
      </c>
      <c r="P27" s="4">
        <f t="shared" si="0"/>
        <v>759387487.5</v>
      </c>
    </row>
    <row r="28" spans="1:16" x14ac:dyDescent="0.25">
      <c r="A28" s="6" t="s">
        <v>18</v>
      </c>
      <c r="B28" s="3">
        <f>B4-B26</f>
        <v>3852.2727272727279</v>
      </c>
      <c r="C28" s="3">
        <f t="shared" si="2"/>
        <v>0</v>
      </c>
      <c r="D28" s="3">
        <f t="shared" si="2"/>
        <v>5511.3636363636369</v>
      </c>
      <c r="E28" s="3">
        <f t="shared" si="2"/>
        <v>45207.545454545449</v>
      </c>
      <c r="F28" s="3">
        <f t="shared" si="2"/>
        <v>73674.090909090912</v>
      </c>
      <c r="G28" s="3">
        <f t="shared" si="2"/>
        <v>424704.54545454547</v>
      </c>
      <c r="H28" s="3">
        <f t="shared" si="2"/>
        <v>0</v>
      </c>
      <c r="I28" s="3">
        <f t="shared" si="2"/>
        <v>24062.386363636368</v>
      </c>
      <c r="J28" s="3">
        <f t="shared" si="2"/>
        <v>127272.72727272728</v>
      </c>
      <c r="K28" s="3">
        <f t="shared" si="2"/>
        <v>113254.54545454547</v>
      </c>
      <c r="L28" s="3">
        <f t="shared" si="2"/>
        <v>23146.181818181816</v>
      </c>
      <c r="M28" s="3">
        <f t="shared" si="2"/>
        <v>363636.36363636365</v>
      </c>
      <c r="N28" s="3">
        <f t="shared" si="2"/>
        <v>60609.772727272735</v>
      </c>
      <c r="O28" s="3">
        <f t="shared" si="2"/>
        <v>115772.72727272729</v>
      </c>
      <c r="P28" s="4">
        <f t="shared" si="0"/>
        <v>1380704.5227272727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ANALYSE DES GAPS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YAMEOGO</dc:creator>
  <cp:lastModifiedBy>USAID</cp:lastModifiedBy>
  <dcterms:created xsi:type="dcterms:W3CDTF">2018-02-01T09:40:56Z</dcterms:created>
  <dcterms:modified xsi:type="dcterms:W3CDTF">2018-02-22T08:09:58Z</dcterms:modified>
</cp:coreProperties>
</file>