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elisabettatomassini/Desktop/"/>
    </mc:Choice>
  </mc:AlternateContent>
  <xr:revisionPtr revIDLastSave="0" documentId="8_{7CE45962-E749-154A-852E-6A7D9158C0C1}" xr6:coauthVersionLast="47" xr6:coauthVersionMax="47" xr10:uidLastSave="{00000000-0000-0000-0000-000000000000}"/>
  <bookViews>
    <workbookView xWindow="0" yWindow="500" windowWidth="28800" windowHeight="16320" tabRatio="500" xr2:uid="{00000000-000D-0000-FFFF-FFFF00000000}"/>
  </bookViews>
  <sheets>
    <sheet name="Capital Pools by Country" sheetId="1" r:id="rId1"/>
    <sheet name="Sources &amp; Not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0" i="1" l="1"/>
  <c r="F20" i="1"/>
  <c r="D20" i="1"/>
  <c r="B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0" i="1" s="1"/>
  <c r="J22" i="1" s="1"/>
</calcChain>
</file>

<file path=xl/sharedStrings.xml><?xml version="1.0" encoding="utf-8"?>
<sst xmlns="http://schemas.openxmlformats.org/spreadsheetml/2006/main" count="104" uniqueCount="91">
  <si>
    <t>Africa's domestic institutional capital — four pools by country (USD billions)</t>
  </si>
  <si>
    <t>Country</t>
  </si>
  <si>
    <t>Pension
($bn)</t>
  </si>
  <si>
    <t>Pension — where currently deployed</t>
  </si>
  <si>
    <t>Insurance
($bn, assets est.)</t>
  </si>
  <si>
    <t>Insurance — where currently deployed</t>
  </si>
  <si>
    <t>SWF
($bn)</t>
  </si>
  <si>
    <t>SWF — where currently deployed</t>
  </si>
  <si>
    <t>Reserves
($bn)</t>
  </si>
  <si>
    <t>Reserves — where currently deployed</t>
  </si>
  <si>
    <t>TOTAL 4 pools
($bn)</t>
  </si>
  <si>
    <t>South Africa</t>
  </si>
  <si>
    <t>Diversified under Regulation 28 — bonds, equities, property; up to ~45% offshore; only ~1–2% in infrastructure. GEPF (~$130–160bn) is the anchor.</t>
  </si>
  <si>
    <t>Diversified (life-heavy) — govt &amp; corporate bonds, equities, property.</t>
  </si>
  <si>
    <t>—</t>
  </si>
  <si>
    <t>Foreign liquid assets + gold (~$17bn); held for currency/BoP.</t>
  </si>
  <si>
    <t>Nigeria</t>
  </si>
  <si>
    <t>~60–70%+ in FGN bonds &amp; T-bills; small but rising infra-fund allocation (PenCom permits infrastructure funds).</t>
  </si>
  <si>
    <t>Mostly govt securities; some property/equities.</t>
  </si>
  <si>
    <t>NSIA split across Stabilisation (liquid, foreign), Future Generations (global) and the Nigeria Infrastructure Fund (domestic infra).</t>
  </si>
  <si>
    <t>Foreign reserves (oil FX); import-cover / naira defence.</t>
  </si>
  <si>
    <t>Kenya</t>
  </si>
  <si>
    <t>~40–45% govt securities; equities, property, offshore; RBA gradually raising alternative-asset limits.</t>
  </si>
  <si>
    <t>~69–71% in government securities (highly concentrated).</t>
  </si>
  <si>
    <t>Foreign liquid assets; ~4–5 months import cover.</t>
  </si>
  <si>
    <t>Namibia</t>
  </si>
  <si>
    <t>Govt/SA bonds &amp; offshore; GIPF holds some unlisted/infrastructure via dual-listing rules.</t>
  </si>
  <si>
    <t>Govt securities, offshore.</t>
  </si>
  <si>
    <t>Foreign reserves; peg to ZAR (CMA).</t>
  </si>
  <si>
    <t>Botswana</t>
  </si>
  <si>
    <t>Diversified with large offshore allocation (BPOPF); modest domestic.</t>
  </si>
  <si>
    <t>Govt securities.</t>
  </si>
  <si>
    <t>Pula Fund — reserves-style, long-term, held largely offshore.</t>
  </si>
  <si>
    <t>Foreign reserves (diamond FX).</t>
  </si>
  <si>
    <t>Ghana</t>
  </si>
  <si>
    <t>&gt;90% in government securities (little else on offer domestically).</t>
  </si>
  <si>
    <t>Petroleum Funds — Heritage (offshore savings) + Stabilisation.</t>
  </si>
  <si>
    <t>Foreign reserves; gold accumulation.</t>
  </si>
  <si>
    <t>Morocco</t>
  </si>
  <si>
    <t>Govt bonds dominate (CMR, RCAR, CNSS, CDG).</t>
  </si>
  <si>
    <t>Govt &amp; corporate bonds, equities (2nd-largest insurance market).</t>
  </si>
  <si>
    <t>Ithmar Capital — domestic strategic (tourism, infrastructure).</t>
  </si>
  <si>
    <t>Foreign reserves (record 2025); ~6 months import cover.</t>
  </si>
  <si>
    <t>Egypt</t>
  </si>
  <si>
    <t>Mostly govt securities / social-insurance fund.</t>
  </si>
  <si>
    <t>Govt securities dominant.</t>
  </si>
  <si>
    <t>TSFE — domestic strategic sub-funds (infrastructure, healthcare, real estate); targeting expansion.</t>
  </si>
  <si>
    <t>Foreign reserves (incl. gold); external-debt &amp; currency management.</t>
  </si>
  <si>
    <t>Libya</t>
  </si>
  <si>
    <t>LIA — largely offshore &amp; partly frozen (sanctions legacy); diversified foreign + some domestic.</t>
  </si>
  <si>
    <t>Foreign reserves (oil FX); largest in Africa but constrained by institutional divisions.</t>
  </si>
  <si>
    <t>Algeria</t>
  </si>
  <si>
    <t>FRR stabilisation fund — hydrocarbon-revenue smoothing; heavily drawn down then partly rebuilt.</t>
  </si>
  <si>
    <t>Foreign reserves (gas FX); tight import controls.</t>
  </si>
  <si>
    <t>Ethiopia</t>
  </si>
  <si>
    <t>Govt securities / state pension.</t>
  </si>
  <si>
    <t>Ethiopian Investment Holdings — a holding company of state-owned enterprises (illiquid equity, NOT liquid investable capital).</t>
  </si>
  <si>
    <t>Thin foreign reserves; FX-constrained.</t>
  </si>
  <si>
    <t>Angola</t>
  </si>
  <si>
    <t>FSDEA — ~50% North America, mostly fixed income + ~22% alternatives.</t>
  </si>
  <si>
    <t>Foreign reserves (oil FX).</t>
  </si>
  <si>
    <t>Tunisia</t>
  </si>
  <si>
    <t>Foreign reserves; external-financing pressure.</t>
  </si>
  <si>
    <t>Mauritius</t>
  </si>
  <si>
    <t>Diversified; offshore + domestic.</t>
  </si>
  <si>
    <t>Diversified.</t>
  </si>
  <si>
    <t>Sovereign/heritage fund (small).</t>
  </si>
  <si>
    <t>Foreign reserves; financial-centre buffers.</t>
  </si>
  <si>
    <t>Rest of Africa (≈40 countries)</t>
  </si>
  <si>
    <t>Overwhelmingly government securities; shallow markets, few alternatives.</t>
  </si>
  <si>
    <t>Overwhelmingly government securities.</t>
  </si>
  <si>
    <t>Mix of small stabilisation &amp; strategic funds (Gabon FGIS, Senegal FONSIS, Rwanda Agaciro, Zambia, etc.).</t>
  </si>
  <si>
    <t>Foreign liquid reserves.</t>
  </si>
  <si>
    <t>AFRICA TOTAL (4 pools)</t>
  </si>
  <si>
    <t>Sources &amp; methodological notes</t>
  </si>
  <si>
    <t>Aggregate anchor</t>
  </si>
  <si>
    <t>Africa Finance Corporation, State of Africa's Infrastructure Report 2025 &amp; 2026: domestic capital ~$4–4.4tn incl. ~$2.5tn banks; pensions ~$455–600bn; insurance ~$320–400bn; SWFs ~$150–164bn; reserves ~$473–530bn (2025). &gt;80% of institutional capital in govt securities (AfDB 2025 Annual Meetings).</t>
  </si>
  <si>
    <t>Pension figures</t>
  </si>
  <si>
    <t>The Conversation / RisCura / MFW4A / PwC 'Africa Asset Management' / national regulators (PenCom, RBA, GEPF, GIPF, BPOPF). South Africa ~$330bn (2019; some 2025 webinars cite up to $500bn on broader AUM); Nigeria ~$33bn; Kenya KSh2.25tn≈$17bn (2024); Namibia ~$12bn; Botswana ~$10bn. ~90% concentrated in SA/NG/NA/BW.</t>
  </si>
  <si>
    <t>Insurance figures</t>
  </si>
  <si>
    <t>African Insurance Organisation / Atlas Magazine / Ecofin — these report PREMIUMS (Africa ~$63–74bn/yr; SA ~68%, then Morocco, Egypt, Kenya). Invested ASSETS by country are not cleanly published; the $bn asset figures here are ESTIMATES scaled to the AFC ~$320bn asset total and to the few known asset figures (e.g. Kenya insurers &gt;KSh1tn, ~70% in govt securities). Treat insurance columns as indicative.</t>
  </si>
  <si>
    <t>SWF figures</t>
  </si>
  <si>
    <t>GlobalSWF / SWFI / Businessday / IFSWF. Libya LIA ~$68bn (partly frozen); Ethiopia EIH ~$46bn (SOE holding company — flagged illiquid); Algeria FRR ~$13bn; Botswana Pula ~$4bn; Nigeria NSIA ~$3bn; Egypt TSFE ~$2bn; Angola FSDEA ~$3bn; Morocco Ithmar ~$3bn.</t>
  </si>
  <si>
    <t>Reserves figures</t>
  </si>
  <si>
    <t>Afreximbank / TradingEconomics / national central banks, 2025. Figures mix gross reserves and reserves-incl-gold across sources; ranges: Libya ~$88–92bn; Algeria ~$52–83bn; South Africa ~$66–76bn; Egypt ~$45–51bn; Morocco ~$37–49bn; Nigeria ~$39–46bn. Gold ≈17% of Africa's reserves (2025).</t>
  </si>
  <si>
    <t>(1) Figures are mixed-vintage (2019–2025) and rounded — illustrative, not audited. (2) Insurance = estimated invested assets, not premiums. (3) 'Rest of Africa' is a residual balancing to AFC totals. (4) Ethiopia's EIH and frozen Libyan assets inflate the SWF column but are not near-term deployable. (5) Reserves are shown for completeness but are structurally undeployable for domestic infrastructure.</t>
  </si>
  <si>
    <t>Caveats</t>
  </si>
  <si>
    <t>Figures scaled to AFC State of Africa's Infrastructure Report 2026 pool aggregates (pension ~$600bn, insurance ~$400bn, SWF $164bn, reserves $530bn = ~$1.7tn). Country splits illustrative; insurance = estimated invested assets. See 'Sources &amp; Notes'.</t>
  </si>
  <si>
    <t>Public development banks (AfDB, TDB, BOAD, DBSA, national DBs)</t>
  </si>
  <si>
    <t xml:space="preserve">AFC, 2026 "non-bank domestic capital pools" (4 pools + development banks) </t>
  </si>
  <si>
    <t>https://www.africafc.org/news-and-insights/news/africa-strengthens-foundations-to-lead-its-own-financing-as-domestic-pools-surpass-external-flows-afc-report-shows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</si>
</sst>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</font>
    <font>
      <b/>
      <sz val="13"/>
      <color rgb="FF1C3D5A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10"/>
      <color rgb="FF1C3D5A"/>
      <name val="Arial"/>
      <family val="2"/>
    </font>
    <font>
      <b/>
      <sz val="10"/>
      <color rgb="FF1C3D5A"/>
      <name val="Arial"/>
      <family val="2"/>
    </font>
    <font>
      <sz val="10"/>
      <name val="Arial"/>
      <family val="2"/>
    </font>
    <font>
      <i/>
      <sz val="9"/>
      <color rgb="FF555555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C3D5A"/>
        <bgColor rgb="FF333399"/>
      </patternFill>
    </fill>
    <fill>
      <patternFill patternType="solid">
        <fgColor rgb="FF3D5A73"/>
        <bgColor rgb="FF555555"/>
      </patternFill>
    </fill>
  </fills>
  <borders count="2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9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3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/>
    <xf numFmtId="3" fontId="3" fillId="3" borderId="1" xfId="0" applyNumberFormat="1" applyFont="1" applyFill="1" applyBorder="1" applyAlignment="1">
      <alignment horizontal="right" vertical="center"/>
    </xf>
    <xf numFmtId="0" fontId="0" fillId="3" borderId="1" xfId="0" applyFill="1" applyBorder="1"/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/>
    <xf numFmtId="0" fontId="12" fillId="0" borderId="0" xfId="0" applyFont="1"/>
    <xf numFmtId="0" fontId="2" fillId="0" borderId="0" xfId="0" applyFont="1"/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ED4"/>
      <rgbColor rgb="FF808080"/>
      <rgbColor rgb="FF9999FF"/>
      <rgbColor rgb="FF993366"/>
      <rgbColor rgb="FFFBEFCB"/>
      <rgbColor rgb="FFEEF0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D5A73"/>
      <rgbColor rgb="FF969696"/>
      <rgbColor rgb="FF1C3D5A"/>
      <rgbColor rgb="FF339966"/>
      <rgbColor rgb="FF003300"/>
      <rgbColor rgb="FF333300"/>
      <rgbColor rgb="FF9B2C2C"/>
      <rgbColor rgb="FF993366"/>
      <rgbColor rgb="FF333399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B28" sqref="B28"/>
    </sheetView>
  </sheetViews>
  <sheetFormatPr baseColWidth="10" defaultColWidth="8.6640625" defaultRowHeight="15" x14ac:dyDescent="0.2"/>
  <cols>
    <col min="1" max="1" width="26" customWidth="1"/>
    <col min="2" max="2" width="10" customWidth="1"/>
    <col min="3" max="3" width="40" customWidth="1"/>
    <col min="4" max="4" width="13" customWidth="1"/>
    <col min="5" max="5" width="34" customWidth="1"/>
    <col min="6" max="6" width="9" customWidth="1"/>
    <col min="7" max="7" width="40" customWidth="1"/>
    <col min="8" max="8" width="11" customWidth="1"/>
    <col min="9" max="9" width="40" customWidth="1"/>
    <col min="10" max="10" width="12" customWidth="1"/>
  </cols>
  <sheetData>
    <row r="1" spans="1:10" ht="17" x14ac:dyDescent="0.2">
      <c r="A1" s="2" t="s">
        <v>0</v>
      </c>
    </row>
    <row r="2" spans="1:10" x14ac:dyDescent="0.2">
      <c r="A2" s="14" t="s">
        <v>87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ht="42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ht="54" customHeight="1" x14ac:dyDescent="0.2">
      <c r="A5" s="4" t="s">
        <v>11</v>
      </c>
      <c r="B5" s="5">
        <v>400</v>
      </c>
      <c r="C5" s="6" t="s">
        <v>12</v>
      </c>
      <c r="D5" s="5">
        <v>230</v>
      </c>
      <c r="E5" s="6" t="s">
        <v>13</v>
      </c>
      <c r="F5" s="5">
        <v>0</v>
      </c>
      <c r="G5" s="6" t="s">
        <v>14</v>
      </c>
      <c r="H5" s="5">
        <v>66</v>
      </c>
      <c r="I5" s="6" t="s">
        <v>15</v>
      </c>
      <c r="J5" s="7">
        <f t="shared" ref="J5:J19" si="0">B5+D5+F5+H5</f>
        <v>696</v>
      </c>
    </row>
    <row r="6" spans="1:10" ht="54" customHeight="1" x14ac:dyDescent="0.2">
      <c r="A6" s="4" t="s">
        <v>16</v>
      </c>
      <c r="B6" s="5">
        <v>33</v>
      </c>
      <c r="C6" s="6" t="s">
        <v>17</v>
      </c>
      <c r="D6" s="5">
        <v>5</v>
      </c>
      <c r="E6" s="6" t="s">
        <v>18</v>
      </c>
      <c r="F6" s="5">
        <v>3</v>
      </c>
      <c r="G6" s="6" t="s">
        <v>19</v>
      </c>
      <c r="H6" s="5">
        <v>40</v>
      </c>
      <c r="I6" s="6" t="s">
        <v>20</v>
      </c>
      <c r="J6" s="7">
        <f t="shared" si="0"/>
        <v>81</v>
      </c>
    </row>
    <row r="7" spans="1:10" ht="54" customHeight="1" x14ac:dyDescent="0.2">
      <c r="A7" s="4" t="s">
        <v>21</v>
      </c>
      <c r="B7" s="5">
        <v>17</v>
      </c>
      <c r="C7" s="6" t="s">
        <v>22</v>
      </c>
      <c r="D7" s="5">
        <v>8</v>
      </c>
      <c r="E7" s="6" t="s">
        <v>23</v>
      </c>
      <c r="F7" s="5">
        <v>0</v>
      </c>
      <c r="G7" s="6" t="s">
        <v>14</v>
      </c>
      <c r="H7" s="5">
        <v>9</v>
      </c>
      <c r="I7" s="6" t="s">
        <v>24</v>
      </c>
      <c r="J7" s="7">
        <f t="shared" si="0"/>
        <v>34</v>
      </c>
    </row>
    <row r="8" spans="1:10" ht="54" customHeight="1" x14ac:dyDescent="0.2">
      <c r="A8" s="4" t="s">
        <v>25</v>
      </c>
      <c r="B8" s="5">
        <v>12</v>
      </c>
      <c r="C8" s="6" t="s">
        <v>26</v>
      </c>
      <c r="D8" s="5">
        <v>4</v>
      </c>
      <c r="E8" s="6" t="s">
        <v>27</v>
      </c>
      <c r="F8" s="5">
        <v>0</v>
      </c>
      <c r="G8" s="6" t="s">
        <v>14</v>
      </c>
      <c r="H8" s="5">
        <v>3</v>
      </c>
      <c r="I8" s="6" t="s">
        <v>28</v>
      </c>
      <c r="J8" s="7">
        <f t="shared" si="0"/>
        <v>19</v>
      </c>
    </row>
    <row r="9" spans="1:10" ht="54" customHeight="1" x14ac:dyDescent="0.2">
      <c r="A9" s="4" t="s">
        <v>29</v>
      </c>
      <c r="B9" s="5">
        <v>10</v>
      </c>
      <c r="C9" s="6" t="s">
        <v>30</v>
      </c>
      <c r="D9" s="5">
        <v>1</v>
      </c>
      <c r="E9" s="6" t="s">
        <v>31</v>
      </c>
      <c r="F9" s="5">
        <v>4</v>
      </c>
      <c r="G9" s="6" t="s">
        <v>32</v>
      </c>
      <c r="H9" s="5">
        <v>5</v>
      </c>
      <c r="I9" s="6" t="s">
        <v>33</v>
      </c>
      <c r="J9" s="7">
        <f t="shared" si="0"/>
        <v>20</v>
      </c>
    </row>
    <row r="10" spans="1:10" ht="54" customHeight="1" x14ac:dyDescent="0.2">
      <c r="A10" s="4" t="s">
        <v>34</v>
      </c>
      <c r="B10" s="5">
        <v>7</v>
      </c>
      <c r="C10" s="6" t="s">
        <v>35</v>
      </c>
      <c r="D10" s="5">
        <v>1</v>
      </c>
      <c r="E10" s="6" t="s">
        <v>31</v>
      </c>
      <c r="F10" s="5">
        <v>1.5</v>
      </c>
      <c r="G10" s="6" t="s">
        <v>36</v>
      </c>
      <c r="H10" s="5">
        <v>8</v>
      </c>
      <c r="I10" s="6" t="s">
        <v>37</v>
      </c>
      <c r="J10" s="7">
        <f t="shared" si="0"/>
        <v>17.5</v>
      </c>
    </row>
    <row r="11" spans="1:10" ht="54" customHeight="1" x14ac:dyDescent="0.2">
      <c r="A11" s="4" t="s">
        <v>38</v>
      </c>
      <c r="B11" s="5">
        <v>30</v>
      </c>
      <c r="C11" s="6" t="s">
        <v>39</v>
      </c>
      <c r="D11" s="5">
        <v>20</v>
      </c>
      <c r="E11" s="6" t="s">
        <v>40</v>
      </c>
      <c r="F11" s="5">
        <v>3</v>
      </c>
      <c r="G11" s="6" t="s">
        <v>41</v>
      </c>
      <c r="H11" s="5">
        <v>49</v>
      </c>
      <c r="I11" s="6" t="s">
        <v>42</v>
      </c>
      <c r="J11" s="7">
        <f t="shared" si="0"/>
        <v>102</v>
      </c>
    </row>
    <row r="12" spans="1:10" ht="54" customHeight="1" x14ac:dyDescent="0.2">
      <c r="A12" s="4" t="s">
        <v>43</v>
      </c>
      <c r="B12" s="5">
        <v>6</v>
      </c>
      <c r="C12" s="6" t="s">
        <v>44</v>
      </c>
      <c r="D12" s="5">
        <v>8</v>
      </c>
      <c r="E12" s="6" t="s">
        <v>45</v>
      </c>
      <c r="F12" s="5">
        <v>2</v>
      </c>
      <c r="G12" s="6" t="s">
        <v>46</v>
      </c>
      <c r="H12" s="5">
        <v>48</v>
      </c>
      <c r="I12" s="6" t="s">
        <v>47</v>
      </c>
      <c r="J12" s="7">
        <f t="shared" si="0"/>
        <v>64</v>
      </c>
    </row>
    <row r="13" spans="1:10" ht="54" customHeight="1" x14ac:dyDescent="0.2">
      <c r="A13" s="4" t="s">
        <v>48</v>
      </c>
      <c r="B13" s="5">
        <v>0</v>
      </c>
      <c r="C13" s="6" t="s">
        <v>14</v>
      </c>
      <c r="D13" s="5">
        <v>1</v>
      </c>
      <c r="E13" s="6" t="s">
        <v>31</v>
      </c>
      <c r="F13" s="5">
        <v>68</v>
      </c>
      <c r="G13" s="6" t="s">
        <v>49</v>
      </c>
      <c r="H13" s="5">
        <v>90</v>
      </c>
      <c r="I13" s="6" t="s">
        <v>50</v>
      </c>
      <c r="J13" s="7">
        <f t="shared" si="0"/>
        <v>159</v>
      </c>
    </row>
    <row r="14" spans="1:10" ht="54" customHeight="1" x14ac:dyDescent="0.2">
      <c r="A14" s="4" t="s">
        <v>51</v>
      </c>
      <c r="B14" s="5">
        <v>3</v>
      </c>
      <c r="C14" s="6" t="s">
        <v>31</v>
      </c>
      <c r="D14" s="5">
        <v>4</v>
      </c>
      <c r="E14" s="6" t="s">
        <v>31</v>
      </c>
      <c r="F14" s="5">
        <v>13</v>
      </c>
      <c r="G14" s="6" t="s">
        <v>52</v>
      </c>
      <c r="H14" s="5">
        <v>80</v>
      </c>
      <c r="I14" s="6" t="s">
        <v>53</v>
      </c>
      <c r="J14" s="7">
        <f t="shared" si="0"/>
        <v>100</v>
      </c>
    </row>
    <row r="15" spans="1:10" ht="54" customHeight="1" x14ac:dyDescent="0.2">
      <c r="A15" s="4" t="s">
        <v>54</v>
      </c>
      <c r="B15" s="5">
        <v>1</v>
      </c>
      <c r="C15" s="6" t="s">
        <v>55</v>
      </c>
      <c r="D15" s="5">
        <v>1</v>
      </c>
      <c r="E15" s="6" t="s">
        <v>31</v>
      </c>
      <c r="F15" s="5">
        <v>46</v>
      </c>
      <c r="G15" s="6" t="s">
        <v>56</v>
      </c>
      <c r="H15" s="5">
        <v>3</v>
      </c>
      <c r="I15" s="6" t="s">
        <v>57</v>
      </c>
      <c r="J15" s="7">
        <f t="shared" si="0"/>
        <v>51</v>
      </c>
    </row>
    <row r="16" spans="1:10" ht="54" customHeight="1" x14ac:dyDescent="0.2">
      <c r="A16" s="4" t="s">
        <v>58</v>
      </c>
      <c r="B16" s="5">
        <v>1</v>
      </c>
      <c r="C16" s="6" t="s">
        <v>31</v>
      </c>
      <c r="D16" s="5">
        <v>1</v>
      </c>
      <c r="E16" s="6" t="s">
        <v>31</v>
      </c>
      <c r="F16" s="5">
        <v>3</v>
      </c>
      <c r="G16" s="6" t="s">
        <v>59</v>
      </c>
      <c r="H16" s="5">
        <v>14</v>
      </c>
      <c r="I16" s="6" t="s">
        <v>60</v>
      </c>
      <c r="J16" s="7">
        <f t="shared" si="0"/>
        <v>19</v>
      </c>
    </row>
    <row r="17" spans="1:10" ht="54" customHeight="1" x14ac:dyDescent="0.2">
      <c r="A17" s="4" t="s">
        <v>61</v>
      </c>
      <c r="B17" s="5">
        <v>3</v>
      </c>
      <c r="C17" s="6" t="s">
        <v>31</v>
      </c>
      <c r="D17" s="5">
        <v>3</v>
      </c>
      <c r="E17" s="6" t="s">
        <v>31</v>
      </c>
      <c r="F17" s="5">
        <v>0</v>
      </c>
      <c r="G17" s="6" t="s">
        <v>14</v>
      </c>
      <c r="H17" s="5">
        <v>8</v>
      </c>
      <c r="I17" s="6" t="s">
        <v>62</v>
      </c>
      <c r="J17" s="7">
        <f t="shared" si="0"/>
        <v>14</v>
      </c>
    </row>
    <row r="18" spans="1:10" ht="54" customHeight="1" x14ac:dyDescent="0.2">
      <c r="A18" s="4" t="s">
        <v>63</v>
      </c>
      <c r="B18" s="5">
        <v>5</v>
      </c>
      <c r="C18" s="6" t="s">
        <v>64</v>
      </c>
      <c r="D18" s="5">
        <v>2</v>
      </c>
      <c r="E18" s="6" t="s">
        <v>65</v>
      </c>
      <c r="F18" s="5">
        <v>1</v>
      </c>
      <c r="G18" s="6" t="s">
        <v>66</v>
      </c>
      <c r="H18" s="5">
        <v>7</v>
      </c>
      <c r="I18" s="6" t="s">
        <v>67</v>
      </c>
      <c r="J18" s="7">
        <f t="shared" si="0"/>
        <v>15</v>
      </c>
    </row>
    <row r="19" spans="1:10" ht="54" customHeight="1" x14ac:dyDescent="0.2">
      <c r="A19" s="4" t="s">
        <v>68</v>
      </c>
      <c r="B19" s="5">
        <v>72</v>
      </c>
      <c r="C19" s="6" t="s">
        <v>69</v>
      </c>
      <c r="D19" s="5">
        <v>111</v>
      </c>
      <c r="E19" s="6" t="s">
        <v>70</v>
      </c>
      <c r="F19" s="5">
        <v>19.5</v>
      </c>
      <c r="G19" s="6" t="s">
        <v>71</v>
      </c>
      <c r="H19" s="5">
        <v>100</v>
      </c>
      <c r="I19" s="6" t="s">
        <v>72</v>
      </c>
      <c r="J19" s="7">
        <f t="shared" si="0"/>
        <v>302.5</v>
      </c>
    </row>
    <row r="20" spans="1:10" x14ac:dyDescent="0.2">
      <c r="A20" s="8" t="s">
        <v>73</v>
      </c>
      <c r="B20" s="9">
        <f>SUM(B5:B19)</f>
        <v>600</v>
      </c>
      <c r="C20" s="10"/>
      <c r="D20" s="9">
        <f>SUM(D5:D19)</f>
        <v>400</v>
      </c>
      <c r="E20" s="10"/>
      <c r="F20" s="9">
        <f>SUM(F5:F19)</f>
        <v>164</v>
      </c>
      <c r="G20" s="10"/>
      <c r="H20" s="9">
        <f>SUM(H5:H19)</f>
        <v>530</v>
      </c>
      <c r="I20" s="10"/>
      <c r="J20" s="9">
        <f>SUM(J5:J19)</f>
        <v>1694</v>
      </c>
    </row>
    <row r="21" spans="1:10" x14ac:dyDescent="0.2">
      <c r="A21" s="16" t="s">
        <v>88</v>
      </c>
      <c r="B21" s="17"/>
      <c r="C21" s="17"/>
      <c r="D21" s="17"/>
      <c r="E21" s="17"/>
      <c r="F21" s="17"/>
      <c r="G21" s="17"/>
      <c r="H21" s="17"/>
      <c r="I21" s="17"/>
      <c r="J21" s="11">
        <v>276</v>
      </c>
    </row>
    <row r="22" spans="1:10" x14ac:dyDescent="0.2">
      <c r="A22" s="18" t="s">
        <v>89</v>
      </c>
      <c r="B22" s="19"/>
      <c r="C22" s="19"/>
      <c r="D22" s="19"/>
      <c r="E22" s="19"/>
      <c r="F22" s="19"/>
      <c r="G22" s="19"/>
      <c r="H22" s="19"/>
      <c r="I22" s="19"/>
      <c r="J22" s="12">
        <f>J20+J21</f>
        <v>1970</v>
      </c>
    </row>
    <row r="23" spans="1:10" x14ac:dyDescent="0.2">
      <c r="A23" t="s">
        <v>90</v>
      </c>
    </row>
    <row r="24" spans="1:10" ht="22.2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</row>
  </sheetData>
  <mergeCells count="4">
    <mergeCell ref="A2:J2"/>
    <mergeCell ref="A21:I21"/>
    <mergeCell ref="A22:I22"/>
    <mergeCell ref="A24:J2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zoomScaleNormal="100" workbookViewId="0">
      <selection activeCell="A4" sqref="A4:F4"/>
    </sheetView>
  </sheetViews>
  <sheetFormatPr baseColWidth="10" defaultColWidth="8.6640625" defaultRowHeight="15" x14ac:dyDescent="0.2"/>
  <cols>
    <col min="1" max="1" width="22" customWidth="1"/>
    <col min="2" max="6" width="20" customWidth="1"/>
  </cols>
  <sheetData>
    <row r="1" spans="1:6" ht="17" x14ac:dyDescent="0.2">
      <c r="A1" s="2" t="s">
        <v>74</v>
      </c>
    </row>
    <row r="3" spans="1:6" x14ac:dyDescent="0.2">
      <c r="A3" s="1" t="s">
        <v>75</v>
      </c>
    </row>
    <row r="4" spans="1:6" ht="63.75" customHeight="1" x14ac:dyDescent="0.2">
      <c r="A4" s="21" t="s">
        <v>76</v>
      </c>
      <c r="B4" s="21"/>
      <c r="C4" s="21"/>
      <c r="D4" s="21"/>
      <c r="E4" s="21"/>
      <c r="F4" s="21"/>
    </row>
    <row r="6" spans="1:6" x14ac:dyDescent="0.2">
      <c r="A6" s="1" t="s">
        <v>77</v>
      </c>
    </row>
    <row r="7" spans="1:6" ht="63.75" customHeight="1" x14ac:dyDescent="0.2">
      <c r="A7" s="21" t="s">
        <v>78</v>
      </c>
      <c r="B7" s="21"/>
      <c r="C7" s="21"/>
      <c r="D7" s="21"/>
      <c r="E7" s="21"/>
      <c r="F7" s="21"/>
    </row>
    <row r="9" spans="1:6" x14ac:dyDescent="0.2">
      <c r="A9" s="1" t="s">
        <v>79</v>
      </c>
    </row>
    <row r="10" spans="1:6" ht="63.75" customHeight="1" x14ac:dyDescent="0.2">
      <c r="A10" s="22" t="s">
        <v>80</v>
      </c>
      <c r="B10" s="21"/>
      <c r="C10" s="21"/>
      <c r="D10" s="21"/>
      <c r="E10" s="21"/>
      <c r="F10" s="21"/>
    </row>
    <row r="12" spans="1:6" x14ac:dyDescent="0.2">
      <c r="A12" s="1" t="s">
        <v>81</v>
      </c>
    </row>
    <row r="13" spans="1:6" ht="63.75" customHeight="1" x14ac:dyDescent="0.2">
      <c r="A13" s="21" t="s">
        <v>82</v>
      </c>
      <c r="B13" s="21"/>
      <c r="C13" s="21"/>
      <c r="D13" s="21"/>
      <c r="E13" s="21"/>
      <c r="F13" s="21"/>
    </row>
    <row r="15" spans="1:6" x14ac:dyDescent="0.2">
      <c r="A15" s="1" t="s">
        <v>83</v>
      </c>
    </row>
    <row r="16" spans="1:6" ht="63.75" customHeight="1" x14ac:dyDescent="0.2">
      <c r="A16" s="21" t="s">
        <v>84</v>
      </c>
      <c r="B16" s="21"/>
      <c r="C16" s="21"/>
      <c r="D16" s="21"/>
      <c r="E16" s="21"/>
      <c r="F16" s="21"/>
    </row>
    <row r="18" spans="1:6" x14ac:dyDescent="0.2">
      <c r="A18" s="13" t="s">
        <v>86</v>
      </c>
    </row>
    <row r="19" spans="1:6" ht="63.75" customHeight="1" x14ac:dyDescent="0.2">
      <c r="A19" s="21" t="s">
        <v>85</v>
      </c>
      <c r="B19" s="21"/>
      <c r="C19" s="21"/>
      <c r="D19" s="21"/>
      <c r="E19" s="21"/>
      <c r="F19" s="21"/>
    </row>
  </sheetData>
  <mergeCells count="6">
    <mergeCell ref="A19:F19"/>
    <mergeCell ref="A4:F4"/>
    <mergeCell ref="A7:F7"/>
    <mergeCell ref="A10:F10"/>
    <mergeCell ref="A13:F13"/>
    <mergeCell ref="A16:F1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Capital Pools by Country</vt:lpstr>
      <vt:lpstr>Sources &amp;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elisabetta tomassini</cp:lastModifiedBy>
  <cp:revision>0</cp:revision>
  <dcterms:created xsi:type="dcterms:W3CDTF">2026-08-13T11:33:39Z</dcterms:created>
  <dcterms:modified xsi:type="dcterms:W3CDTF">2026-09-12T07:09:53Z</dcterms:modified>
  <cp:category/>
  <dc:language>en-US</dc:language>
</cp:coreProperties>
</file>