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50" windowWidth="20055" windowHeight="7935" activeTab="0"/>
  </bookViews>
  <sheets>
    <sheet name="Sheet1" sheetId="1" r:id="rId1"/>
  </sheets>
  <definedNames/>
  <calcPr calcId="124519"/>
</workbook>
</file>

<file path=xl/comments1.xml><?xml version="1.0" encoding="utf-8"?>
<comments xmlns="http://schemas.openxmlformats.org/spreadsheetml/2006/main">
  <authors>
    <author>Susheel</author>
  </authors>
  <commentList>
    <comment ref="B3" authorId="0">
      <text>
        <r>
          <rPr>
            <b/>
            <sz val="9"/>
            <rFont val="Tahoma"/>
            <family val="2"/>
          </rPr>
          <t>Susheel:</t>
        </r>
        <r>
          <rPr>
            <sz val="9"/>
            <rFont val="Tahoma"/>
            <family val="2"/>
          </rPr>
          <t xml:space="preserve">
Is that UTRI or URTI (i.e. upper respiratory tract infection) if so figures are relevant</t>
        </r>
      </text>
    </comment>
    <comment ref="D6" authorId="0">
      <text>
        <r>
          <rPr>
            <b/>
            <sz val="9"/>
            <rFont val="Tahoma"/>
            <family val="2"/>
          </rPr>
          <t>Susheel:</t>
        </r>
        <r>
          <rPr>
            <sz val="9"/>
            <rFont val="Tahoma"/>
            <family val="2"/>
          </rPr>
          <t xml:space="preserve">
HMIS only provides figures on Gastritis for OPD, if so figure relevant</t>
        </r>
      </text>
    </comment>
    <comment ref="D8" authorId="0">
      <text>
        <r>
          <rPr>
            <b/>
            <sz val="9"/>
            <rFont val="Tahoma"/>
            <family val="2"/>
          </rPr>
          <t>Susheel:</t>
        </r>
        <r>
          <rPr>
            <sz val="9"/>
            <rFont val="Tahoma"/>
            <family val="2"/>
          </rPr>
          <t xml:space="preserve">
K56_all Paralytic ileus and intestinal obstruction without hernia </t>
        </r>
      </text>
    </comment>
    <comment ref="D9" authorId="0">
      <text>
        <r>
          <rPr>
            <b/>
            <sz val="9"/>
            <rFont val="Tahoma"/>
            <family val="2"/>
          </rPr>
          <t>Susheel:</t>
        </r>
        <r>
          <rPr>
            <sz val="9"/>
            <rFont val="Tahoma"/>
            <family val="2"/>
          </rPr>
          <t xml:space="preserve">
K65-K67 Diseases of peritoneum, if so figures are relevant</t>
        </r>
      </text>
    </comment>
    <comment ref="D10" authorId="0">
      <text>
        <r>
          <rPr>
            <b/>
            <sz val="9"/>
            <rFont val="Tahoma"/>
            <family val="2"/>
          </rPr>
          <t>Susheel:</t>
        </r>
        <r>
          <rPr>
            <sz val="9"/>
            <rFont val="Tahoma"/>
            <family val="2"/>
          </rPr>
          <t xml:space="preserve">
T 15 Foreign body on external eye, T16 Foreign body in ear, T17 Foreign body in respiratory tract, if so relevant; which does not covers foreign body in alimentary tract, genitourinary tract, vulva and vagina </t>
        </r>
      </text>
    </comment>
    <comment ref="D12" authorId="0">
      <text>
        <r>
          <rPr>
            <b/>
            <sz val="9"/>
            <rFont val="Tahoma"/>
            <family val="2"/>
          </rPr>
          <t>Susheel:</t>
        </r>
        <r>
          <rPr>
            <sz val="9"/>
            <rFont val="Tahoma"/>
            <family val="2"/>
          </rPr>
          <t xml:space="preserve">
N00 Acute nephritic syndrome</t>
        </r>
      </text>
    </comment>
  </commentList>
</comments>
</file>

<file path=xl/sharedStrings.xml><?xml version="1.0" encoding="utf-8"?>
<sst xmlns="http://schemas.openxmlformats.org/spreadsheetml/2006/main" count="89" uniqueCount="46">
  <si>
    <t xml:space="preserve">Multi Drug Resistanat </t>
  </si>
  <si>
    <t>Extensive Drug Resistanat (limited distrcits at present)</t>
  </si>
  <si>
    <t>TB</t>
  </si>
  <si>
    <t>UTRI</t>
  </si>
  <si>
    <t>Chest-other</t>
  </si>
  <si>
    <t>Pnemothorax</t>
  </si>
  <si>
    <t xml:space="preserve">Plural effusion </t>
  </si>
  <si>
    <t>Gastrointestinal</t>
  </si>
  <si>
    <t>Peptic Ulcer Disease (Clinical dignosis and drug treatment)</t>
  </si>
  <si>
    <t>OPD</t>
  </si>
  <si>
    <t>Peptic Ulcer Disease (Endoscopy and drug treatment)</t>
  </si>
  <si>
    <t>Intestinal obstruction (conservative management)</t>
  </si>
  <si>
    <t>Emergency</t>
  </si>
  <si>
    <t>Peritonities  (conservative management)</t>
  </si>
  <si>
    <t>Foreign body/Wax removal</t>
  </si>
  <si>
    <t xml:space="preserve">Hearing test </t>
  </si>
  <si>
    <t>ENT</t>
  </si>
  <si>
    <t xml:space="preserve">Renal </t>
  </si>
  <si>
    <t>Acute Nephritis</t>
  </si>
  <si>
    <t>IPD</t>
  </si>
  <si>
    <t>Nephrotic Syndrome (negative to be defined)</t>
  </si>
  <si>
    <t>Urinary Tract Infection</t>
  </si>
  <si>
    <t>Male genital</t>
  </si>
  <si>
    <t>Orchitis</t>
  </si>
  <si>
    <t>Phimosis/Paraphimosis</t>
  </si>
  <si>
    <t>Hydrocele (Conservative Management)</t>
  </si>
  <si>
    <t>Female Genital</t>
  </si>
  <si>
    <t>DUB</t>
  </si>
  <si>
    <t xml:space="preserve">Perimenopausal syndrome </t>
  </si>
  <si>
    <t>Gout / RA</t>
  </si>
  <si>
    <t>Limbs</t>
  </si>
  <si>
    <t>Implant</t>
  </si>
  <si>
    <t xml:space="preserve">Palliative care for cancer patients </t>
  </si>
  <si>
    <t>FP</t>
  </si>
  <si>
    <t>http://nepalntp.gov.np/theme/images/uploads/1370769673l_Report_2012.pdf</t>
  </si>
  <si>
    <t>2011/12</t>
  </si>
  <si>
    <t>,,</t>
  </si>
  <si>
    <t>http://dohs.gov.np/sites/default/files/1/files/Annual-Report-2068-69.pdf</t>
  </si>
  <si>
    <r>
      <rPr>
        <b/>
        <sz val="11"/>
        <color theme="1"/>
        <rFont val="Calibri"/>
        <family val="2"/>
        <scheme val="minor"/>
      </rPr>
      <t xml:space="preserve">Page 383: </t>
    </r>
    <r>
      <rPr>
        <sz val="11"/>
        <color theme="1"/>
        <rFont val="Calibri"/>
        <family val="2"/>
        <scheme val="minor"/>
      </rPr>
      <t xml:space="preserve">J93 Pneumothorax, J93.1 Other spontaneous Pneumothorax, Pneumothorax, J93.9 Pneumothorax, unspecified </t>
    </r>
  </si>
  <si>
    <r>
      <rPr>
        <b/>
        <sz val="11"/>
        <color theme="1"/>
        <rFont val="Calibri"/>
        <family val="2"/>
        <scheme val="minor"/>
      </rPr>
      <t>Page 383:</t>
    </r>
    <r>
      <rPr>
        <sz val="11"/>
        <color theme="1"/>
        <rFont val="Calibri"/>
        <family val="2"/>
        <scheme val="minor"/>
      </rPr>
      <t xml:space="preserve"> J90 Pleural effusion, not elsewhere classified, J92.9 Pleural plaque without asbestos, J94 Other pleural conditions </t>
    </r>
  </si>
  <si>
    <t>If required, need to collect from eye hospitals, not yet collated and published</t>
  </si>
  <si>
    <t xml:space="preserve">N04 Nephrotic syndrome and N05 Unspecified nephritic syndrome </t>
  </si>
  <si>
    <t xml:space="preserve">G91 Hydrocephalus, G91.9 Hydrocephalus, unspecified; Q03.9 Congenital hydrocephalus, unspecified </t>
  </si>
  <si>
    <t>Is that Disfunctional uterine
bleeding, if so figures are relevant</t>
  </si>
  <si>
    <t>is that Menstrual disorder, if so figures are relevant</t>
  </si>
  <si>
    <t>Is that Arthritis, Rheumatism and Gout, if so figures are relevant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</si>
</sst>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3">
      <selection activeCell="C22" sqref="C22"/>
    </sheetView>
  </sheetViews>
  <sheetFormatPr defaultColWidth="9.140625" defaultRowHeight="15"/>
  <cols>
    <col min="1" max="1" width="19.28125" style="0" customWidth="1"/>
    <col min="2" max="2" width="56.421875" style="0" customWidth="1"/>
    <col min="3" max="3" width="11.140625" style="0" customWidth="1"/>
  </cols>
  <sheetData>
    <row r="1" spans="1:6" ht="15">
      <c r="A1" s="1" t="s">
        <v>2</v>
      </c>
      <c r="B1" s="2" t="s">
        <v>0</v>
      </c>
      <c r="D1">
        <f>550+446</f>
        <v>996</v>
      </c>
      <c r="E1" t="s">
        <v>35</v>
      </c>
      <c r="F1" t="s">
        <v>34</v>
      </c>
    </row>
    <row r="2" spans="1:6" ht="15">
      <c r="A2" s="1" t="s">
        <v>2</v>
      </c>
      <c r="B2" s="2" t="s">
        <v>1</v>
      </c>
      <c r="D2">
        <v>80</v>
      </c>
      <c r="E2" t="s">
        <v>35</v>
      </c>
      <c r="F2" t="s">
        <v>36</v>
      </c>
    </row>
    <row r="3" spans="1:6" ht="15">
      <c r="A3" s="1" t="s">
        <v>4</v>
      </c>
      <c r="B3" s="1" t="s">
        <v>3</v>
      </c>
      <c r="C3" t="s">
        <v>9</v>
      </c>
      <c r="D3">
        <f>11409+13823</f>
        <v>25232</v>
      </c>
      <c r="F3" t="s">
        <v>37</v>
      </c>
    </row>
    <row r="4" spans="1:7" ht="15">
      <c r="A4" s="1" t="s">
        <v>4</v>
      </c>
      <c r="B4" s="1" t="s">
        <v>5</v>
      </c>
      <c r="C4" t="s">
        <v>19</v>
      </c>
      <c r="D4">
        <f>45+1+18</f>
        <v>64</v>
      </c>
      <c r="F4" t="s">
        <v>36</v>
      </c>
      <c r="G4" t="s">
        <v>38</v>
      </c>
    </row>
    <row r="5" spans="1:7" ht="15">
      <c r="A5" s="1" t="s">
        <v>4</v>
      </c>
      <c r="B5" s="1" t="s">
        <v>6</v>
      </c>
      <c r="C5" t="s">
        <v>19</v>
      </c>
      <c r="D5">
        <f>674+2+3</f>
        <v>679</v>
      </c>
      <c r="F5" t="s">
        <v>36</v>
      </c>
      <c r="G5" t="s">
        <v>39</v>
      </c>
    </row>
    <row r="6" spans="1:6" ht="15">
      <c r="A6" t="s">
        <v>7</v>
      </c>
      <c r="B6" t="s">
        <v>8</v>
      </c>
      <c r="C6" t="s">
        <v>9</v>
      </c>
      <c r="D6" s="3">
        <v>1105597</v>
      </c>
      <c r="F6" t="s">
        <v>36</v>
      </c>
    </row>
    <row r="7" spans="1:6" ht="15">
      <c r="A7" t="s">
        <v>7</v>
      </c>
      <c r="B7" t="s">
        <v>10</v>
      </c>
      <c r="C7" t="s">
        <v>9</v>
      </c>
      <c r="D7" s="3"/>
      <c r="F7" t="s">
        <v>36</v>
      </c>
    </row>
    <row r="8" spans="1:6" ht="15">
      <c r="A8" t="s">
        <v>7</v>
      </c>
      <c r="B8" t="s">
        <v>11</v>
      </c>
      <c r="C8" t="s">
        <v>12</v>
      </c>
      <c r="D8">
        <f>352+1+44+4+2+210</f>
        <v>613</v>
      </c>
      <c r="F8" t="s">
        <v>36</v>
      </c>
    </row>
    <row r="9" spans="1:6" ht="15">
      <c r="A9" t="s">
        <v>7</v>
      </c>
      <c r="B9" t="s">
        <v>13</v>
      </c>
      <c r="C9" t="s">
        <v>12</v>
      </c>
      <c r="D9">
        <f>109+81+26+3+2+1+1</f>
        <v>223</v>
      </c>
      <c r="F9" t="s">
        <v>36</v>
      </c>
    </row>
    <row r="10" spans="1:6" ht="15">
      <c r="A10" t="s">
        <v>16</v>
      </c>
      <c r="B10" t="s">
        <v>14</v>
      </c>
      <c r="C10" t="s">
        <v>12</v>
      </c>
      <c r="D10">
        <f>1+7+52+10+3+1</f>
        <v>74</v>
      </c>
      <c r="F10" t="s">
        <v>36</v>
      </c>
    </row>
    <row r="11" spans="1:5" ht="15">
      <c r="A11" t="s">
        <v>16</v>
      </c>
      <c r="B11" t="s">
        <v>15</v>
      </c>
      <c r="C11" t="s">
        <v>9</v>
      </c>
      <c r="E11" t="s">
        <v>40</v>
      </c>
    </row>
    <row r="12" spans="1:6" ht="15">
      <c r="A12" t="s">
        <v>17</v>
      </c>
      <c r="B12" t="s">
        <v>18</v>
      </c>
      <c r="C12" t="s">
        <v>19</v>
      </c>
      <c r="D12">
        <v>172</v>
      </c>
      <c r="F12" t="s">
        <v>36</v>
      </c>
    </row>
    <row r="13" spans="1:6" ht="15">
      <c r="A13" t="s">
        <v>17</v>
      </c>
      <c r="B13" t="s">
        <v>20</v>
      </c>
      <c r="C13" t="s">
        <v>9</v>
      </c>
      <c r="D13">
        <f>391+10+349+3</f>
        <v>753</v>
      </c>
      <c r="E13" t="s">
        <v>41</v>
      </c>
      <c r="F13" t="s">
        <v>36</v>
      </c>
    </row>
    <row r="14" spans="1:6" ht="15">
      <c r="A14" t="s">
        <v>17</v>
      </c>
      <c r="B14" t="s">
        <v>21</v>
      </c>
      <c r="C14" t="s">
        <v>9</v>
      </c>
      <c r="D14">
        <v>281887</v>
      </c>
      <c r="F14" t="s">
        <v>36</v>
      </c>
    </row>
    <row r="15" spans="1:6" ht="15">
      <c r="A15" t="s">
        <v>22</v>
      </c>
      <c r="B15" t="s">
        <v>23</v>
      </c>
      <c r="C15" t="s">
        <v>9</v>
      </c>
      <c r="D15">
        <v>3802</v>
      </c>
      <c r="F15" t="s">
        <v>36</v>
      </c>
    </row>
    <row r="16" spans="1:6" ht="15">
      <c r="A16" t="s">
        <v>22</v>
      </c>
      <c r="B16" t="s">
        <v>24</v>
      </c>
      <c r="C16" t="s">
        <v>9</v>
      </c>
      <c r="D16">
        <v>3168</v>
      </c>
      <c r="F16" t="s">
        <v>36</v>
      </c>
    </row>
    <row r="17" spans="1:6" ht="15">
      <c r="A17" t="s">
        <v>22</v>
      </c>
      <c r="B17" t="s">
        <v>25</v>
      </c>
      <c r="C17" t="s">
        <v>19</v>
      </c>
      <c r="D17">
        <f>49+1+6</f>
        <v>56</v>
      </c>
      <c r="E17" t="s">
        <v>42</v>
      </c>
      <c r="F17" t="s">
        <v>36</v>
      </c>
    </row>
    <row r="18" spans="1:5" ht="15">
      <c r="A18" t="s">
        <v>26</v>
      </c>
      <c r="B18" t="s">
        <v>27</v>
      </c>
      <c r="C18" t="s">
        <v>9</v>
      </c>
      <c r="D18">
        <v>30086</v>
      </c>
      <c r="E18" s="4" t="s">
        <v>43</v>
      </c>
    </row>
    <row r="19" spans="1:5" ht="15">
      <c r="A19" t="s">
        <v>26</v>
      </c>
      <c r="B19" t="s">
        <v>28</v>
      </c>
      <c r="C19" t="s">
        <v>9</v>
      </c>
      <c r="D19">
        <v>55520</v>
      </c>
      <c r="E19" t="s">
        <v>44</v>
      </c>
    </row>
    <row r="20" spans="1:5" ht="15">
      <c r="A20" t="s">
        <v>30</v>
      </c>
      <c r="B20" t="s">
        <v>29</v>
      </c>
      <c r="C20" t="s">
        <v>9</v>
      </c>
      <c r="D20">
        <v>290831</v>
      </c>
      <c r="E20" t="s">
        <v>45</v>
      </c>
    </row>
    <row r="21" spans="1:6" ht="15">
      <c r="A21" t="s">
        <v>33</v>
      </c>
      <c r="B21" t="s">
        <v>31</v>
      </c>
      <c r="C21" t="s">
        <v>9</v>
      </c>
      <c r="D21">
        <v>27857</v>
      </c>
      <c r="F21" t="s">
        <v>36</v>
      </c>
    </row>
    <row r="22" ht="15">
      <c r="B22" t="s">
        <v>32</v>
      </c>
    </row>
  </sheetData>
  <mergeCells count="1">
    <mergeCell ref="D6:D7"/>
  </mergeCells>
  <printOptions/>
  <pageMargins left="0.7" right="0.7" top="0.75" bottom="0.75" header="0.3" footer="0.3"/>
  <pageSetup horizontalDpi="300" verticalDpi="300" orientation="portrait" copies="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Susheel</dc:creator>
  <cp:keywords/>
  <dc:description/>
  <cp:lastModifiedBy>Susheel</cp:lastModifiedBy>
  <dcterms:created xsi:type="dcterms:W3CDTF">2014-02-12T14:32:58Z</dcterms:created>
  <dcterms:modified xsi:type="dcterms:W3CDTF">2014-02-12T16:23:15Z</dcterms:modified>
  <cp:category/>
  <cp:version/>
  <cp:contentType/>
  <cp:contentStatus/>
</cp:coreProperties>
</file>